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6106828B-AA53-424E-A1E4-BC947FA79670}" xr6:coauthVersionLast="47" xr6:coauthVersionMax="47" xr10:uidLastSave="{00000000-0000-0000-0000-000000000000}"/>
  <bookViews>
    <workbookView xWindow="-110" yWindow="-110" windowWidth="19420" windowHeight="10300" tabRatio="676" xr2:uid="{00000000-000D-0000-FFFF-FFFF00000000}"/>
  </bookViews>
  <sheets>
    <sheet name="Programa de capacitación" sheetId="17" r:id="rId1"/>
    <sheet name="Dashboard" sheetId="25" r:id="rId2"/>
    <sheet name="Resultados" sheetId="20" r:id="rId3"/>
  </sheets>
  <definedNames>
    <definedName name="_xlnm._FilterDatabase" localSheetId="0" hidden="1">'Programa de capacitación'!$A$2:$S$6</definedName>
    <definedName name="_xlnm.Print_Area" localSheetId="0">'Programa de capacitación'!$A$1:$N$19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1" i="25" l="1"/>
  <c r="B11" i="25"/>
  <c r="J4" i="25"/>
  <c r="F4" i="25"/>
  <c r="B4" i="25"/>
  <c r="N7" i="20"/>
  <c r="C7" i="20"/>
  <c r="D7" i="20"/>
  <c r="E7" i="20"/>
  <c r="F7" i="20"/>
  <c r="G7" i="20"/>
  <c r="H7" i="20"/>
  <c r="I7" i="20"/>
  <c r="J7" i="20"/>
  <c r="K7" i="20"/>
  <c r="L7" i="20"/>
  <c r="M7" i="20"/>
  <c r="B7" i="20"/>
  <c r="C5" i="20"/>
  <c r="D5" i="20"/>
  <c r="E5" i="20"/>
  <c r="F5" i="20"/>
  <c r="G5" i="20"/>
  <c r="H5" i="20"/>
  <c r="I5" i="20"/>
  <c r="J5" i="20"/>
  <c r="K5" i="20"/>
  <c r="L5" i="20"/>
  <c r="M5" i="20"/>
  <c r="B5" i="20"/>
  <c r="C6" i="20"/>
  <c r="D6" i="20"/>
  <c r="E6" i="20"/>
  <c r="F6" i="20"/>
  <c r="G6" i="20"/>
  <c r="H6" i="20"/>
  <c r="I6" i="20"/>
  <c r="J6" i="20"/>
  <c r="K6" i="20"/>
  <c r="L6" i="20"/>
  <c r="M6" i="20"/>
  <c r="B6" i="20"/>
  <c r="N4" i="20"/>
  <c r="C4" i="20"/>
  <c r="D4" i="20"/>
  <c r="E4" i="20"/>
  <c r="F4" i="20"/>
  <c r="G4" i="20"/>
  <c r="H4" i="20"/>
  <c r="I4" i="20"/>
  <c r="J4" i="20"/>
  <c r="K4" i="20"/>
  <c r="L4" i="20"/>
  <c r="M4" i="20"/>
  <c r="B4" i="20"/>
  <c r="E3" i="20"/>
  <c r="F3" i="20"/>
  <c r="G3" i="20"/>
  <c r="H3" i="20"/>
  <c r="I3" i="20"/>
  <c r="J3" i="20"/>
  <c r="K3" i="20"/>
  <c r="L3" i="20"/>
  <c r="M3" i="20"/>
  <c r="C3" i="20"/>
  <c r="D3" i="20"/>
  <c r="B3" i="20"/>
  <c r="N3" i="20"/>
  <c r="N5" i="17"/>
  <c r="N6" i="17"/>
  <c r="N7" i="17"/>
  <c r="N4" i="17"/>
  <c r="N50" i="17"/>
  <c r="N49" i="17"/>
  <c r="N48" i="17"/>
  <c r="N47" i="17"/>
  <c r="N46" i="17"/>
  <c r="N45" i="17"/>
  <c r="N44" i="17"/>
  <c r="N43" i="17"/>
  <c r="N42" i="17"/>
  <c r="N41" i="17"/>
  <c r="N40" i="17"/>
  <c r="N39" i="17"/>
  <c r="N38" i="17"/>
  <c r="N37" i="17"/>
  <c r="N36" i="17"/>
  <c r="N35" i="17"/>
  <c r="N34" i="17"/>
  <c r="N33" i="17"/>
  <c r="N32" i="17"/>
  <c r="N31" i="17"/>
  <c r="N30" i="17"/>
  <c r="N29" i="17"/>
  <c r="N28" i="17"/>
  <c r="N27" i="17"/>
  <c r="N26" i="17"/>
  <c r="N25" i="17"/>
  <c r="N24" i="17"/>
  <c r="N23" i="17"/>
  <c r="N22" i="17"/>
  <c r="N21" i="17"/>
  <c r="N20" i="17"/>
  <c r="N19" i="17"/>
  <c r="N18" i="17"/>
  <c r="N17" i="17"/>
  <c r="N16" i="17"/>
  <c r="N15" i="17"/>
  <c r="N14" i="17"/>
  <c r="N13" i="17"/>
  <c r="N12" i="17"/>
  <c r="N11" i="17"/>
  <c r="N10" i="17"/>
  <c r="N9" i="17"/>
  <c r="N8" i="17"/>
  <c r="K8" i="17"/>
  <c r="K9" i="17"/>
  <c r="K10" i="17"/>
  <c r="K11" i="17"/>
  <c r="K12" i="17"/>
  <c r="K13" i="17"/>
  <c r="K14" i="17"/>
  <c r="K15" i="17"/>
  <c r="K16" i="17"/>
  <c r="K17" i="17"/>
  <c r="K18" i="17"/>
  <c r="K19" i="17"/>
  <c r="K20" i="17"/>
  <c r="K21" i="17"/>
  <c r="K22" i="17"/>
  <c r="K23" i="17"/>
  <c r="K24" i="17"/>
  <c r="K25" i="17"/>
  <c r="K26" i="17"/>
  <c r="K27" i="17"/>
  <c r="K28" i="17"/>
  <c r="K29" i="17"/>
  <c r="K30" i="17"/>
  <c r="K31" i="17"/>
  <c r="K32" i="17"/>
  <c r="K33" i="17"/>
  <c r="K34" i="17"/>
  <c r="K35" i="17"/>
  <c r="K36" i="17"/>
  <c r="K37" i="17"/>
  <c r="K38" i="17"/>
  <c r="K39" i="17"/>
  <c r="K40" i="17"/>
  <c r="K41" i="17"/>
  <c r="K42" i="17"/>
  <c r="K43" i="17"/>
  <c r="K44" i="17"/>
  <c r="K45" i="17"/>
  <c r="K46" i="17"/>
  <c r="K47" i="17"/>
  <c r="K48" i="17"/>
  <c r="K49" i="17"/>
  <c r="K50" i="17"/>
  <c r="K5" i="17"/>
  <c r="K6" i="17"/>
  <c r="K7" i="17"/>
  <c r="K4" i="17"/>
  <c r="N6" i="20" l="1"/>
  <c r="N5" i="20"/>
</calcChain>
</file>

<file path=xl/sharedStrings.xml><?xml version="1.0" encoding="utf-8"?>
<sst xmlns="http://schemas.openxmlformats.org/spreadsheetml/2006/main" count="85" uniqueCount="58">
  <si>
    <t>Indicador Cumplimiento</t>
  </si>
  <si>
    <t>% Cumplimiento Programa Capacitación</t>
  </si>
  <si>
    <t>Programa Capacitación</t>
  </si>
  <si>
    <t>Participantes</t>
  </si>
  <si>
    <t>Datos generales de la capacitación</t>
  </si>
  <si>
    <t>Nombre del Instructor</t>
  </si>
  <si>
    <t>Mes programado</t>
  </si>
  <si>
    <t>Mes realizado</t>
  </si>
  <si>
    <t>PROGRAMA DE CAPACITACIÓN AÑO 2026</t>
  </si>
  <si>
    <t>Total</t>
  </si>
  <si>
    <t>Horas</t>
  </si>
  <si>
    <t>Curso (Externo /Interno)</t>
  </si>
  <si>
    <t>Personal programado</t>
  </si>
  <si>
    <t>Puesto</t>
  </si>
  <si>
    <t>Nombre</t>
  </si>
  <si>
    <t>¿Asistió?
SI / NO</t>
  </si>
  <si>
    <t>La persona participante cumplió los objetivos?
SI / NO</t>
  </si>
  <si>
    <t>NO</t>
  </si>
  <si>
    <t>Medible que confirmará la efectividad de la capacitación</t>
  </si>
  <si>
    <t>Nombre de la capacitación otorgada</t>
  </si>
  <si>
    <t>Total de horas por participante</t>
  </si>
  <si>
    <t>Costo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</si>
  <si>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</si>
  <si>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</si>
  <si>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</si>
  <si>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</si>
  <si>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</si>
  <si>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</si>
  <si>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</si>
  <si>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</si>
  <si>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</si>
  <si>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</si>
  <si>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</si>
  <si>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</si>
  <si>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% efectividad de la capacitación</t>
  </si>
  <si>
    <t>% de cumplimiento de la capacitación</t>
  </si>
  <si>
    <t>Resultados de capacitación año 2026</t>
  </si>
  <si>
    <t>% de evaluación efectiva</t>
  </si>
  <si>
    <t>SI</t>
  </si>
  <si>
    <t>Evaluación de la capacitación
Indicador Efectividad (un mes después de la capacitación)</t>
  </si>
  <si>
    <t>Liderazgo</t>
  </si>
  <si>
    <t>Externo</t>
  </si>
  <si>
    <t>Juan Pérez (Consultoría "X")</t>
  </si>
  <si>
    <r>
      <rPr>
        <b/>
        <sz val="10"/>
        <rFont val="Calibri"/>
        <family val="2"/>
        <scheme val="minor"/>
      </rPr>
      <t>RECURSOS:</t>
    </r>
    <r>
      <rPr>
        <sz val="10"/>
        <rFont val="Calibri"/>
        <family val="2"/>
        <scheme val="minor"/>
      </rPr>
      <t xml:space="preserve">
Costo del evento de capacitación por participante</t>
    </r>
  </si>
  <si>
    <t>Supervisor de producción</t>
  </si>
  <si>
    <t>Salvador Vázquez</t>
  </si>
  <si>
    <t>Supervisor de calidad</t>
  </si>
  <si>
    <t>Auditor interno ISO 9001</t>
  </si>
  <si>
    <t>Encargado del Sistema de calidad</t>
  </si>
  <si>
    <t>Supervisor de almacén</t>
  </si>
  <si>
    <t>Ana Lara</t>
  </si>
  <si>
    <t>Samuel Hdz.</t>
  </si>
  <si>
    <t>Isabel Medina</t>
  </si>
  <si>
    <t>% Rotación del área</t>
  </si>
  <si>
    <t>N/A</t>
  </si>
  <si>
    <t>Efectividad</t>
  </si>
  <si>
    <t>Cumplimiento</t>
  </si>
  <si>
    <t>Resultados de capacitación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</si>
</sst>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$&quot;* #,##0.00_-;\-&quot;$&quot;* #,##0.00_-;_-&quot;$&quot;* &quot;-&quot;??_-;_-@_-"/>
    <numFmt numFmtId="164" formatCode="_-[$€-2]* #,##0.00_-;\-[$€-2]* #,##0.00_-;_-[$€-2]* &quot;-&quot;??_-"/>
    <numFmt numFmtId="165" formatCode="0.0%"/>
    <numFmt numFmtId="166" formatCode="&quot;$&quot;#,##0.00"/>
  </numFmts>
  <fonts count="1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6"/>
      <name val="Century Gothic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20"/>
      <color theme="0"/>
      <name val="Arial"/>
      <family val="2"/>
    </font>
    <font>
      <i/>
      <sz val="9"/>
      <color theme="0"/>
      <name val="Arial"/>
      <family val="2"/>
    </font>
    <font>
      <i/>
      <sz val="9"/>
      <name val="Arial"/>
      <family val="2"/>
    </font>
    <font>
      <sz val="22"/>
      <name val="Arial"/>
      <family val="2"/>
    </font>
    <font>
      <b/>
      <sz val="18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  <xf numFmtId="0" fontId="2" fillId="0" borderId="0"/>
    <xf numFmtId="44" fontId="4" fillId="0" borderId="0" applyFont="0" applyFill="0" applyBorder="0" applyAlignment="0" applyProtection="0"/>
    <xf numFmtId="0" fontId="1" fillId="0" borderId="0"/>
    <xf numFmtId="0" fontId="9" fillId="0" borderId="0"/>
    <xf numFmtId="9" fontId="4" fillId="0" borderId="0" applyFont="0" applyFill="0" applyBorder="0" applyAlignment="0" applyProtection="0"/>
  </cellStyleXfs>
  <cellXfs count="56">
    <xf numFmtId="0" fontId="0" fillId="0" borderId="0" xfId="0"/>
    <xf numFmtId="0" fontId="7" fillId="0" borderId="0" xfId="0" applyFont="1"/>
    <xf numFmtId="0" fontId="10" fillId="0" borderId="0" xfId="0" applyFont="1"/>
    <xf numFmtId="2" fontId="10" fillId="0" borderId="0" xfId="0" applyNumberFormat="1" applyFont="1"/>
    <xf numFmtId="0" fontId="7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165" fontId="7" fillId="2" borderId="1" xfId="0" applyNumberFormat="1" applyFont="1" applyFill="1" applyBorder="1" applyAlignment="1">
      <alignment horizontal="center" vertical="center" wrapText="1"/>
    </xf>
    <xf numFmtId="44" fontId="7" fillId="2" borderId="4" xfId="9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9" fontId="7" fillId="2" borderId="2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166" fontId="7" fillId="3" borderId="10" xfId="0" applyNumberFormat="1" applyFont="1" applyFill="1" applyBorder="1" applyAlignment="1">
      <alignment horizontal="center" vertical="center" wrapText="1"/>
    </xf>
    <xf numFmtId="166" fontId="7" fillId="2" borderId="4" xfId="9" applyNumberFormat="1" applyFont="1" applyFill="1" applyBorder="1" applyAlignment="1">
      <alignment horizontal="center" vertical="center" wrapText="1"/>
    </xf>
    <xf numFmtId="166" fontId="7" fillId="0" borderId="4" xfId="9" applyNumberFormat="1" applyFont="1" applyBorder="1" applyAlignment="1">
      <alignment horizontal="center" vertical="center" wrapText="1"/>
    </xf>
    <xf numFmtId="166" fontId="10" fillId="0" borderId="0" xfId="0" applyNumberFormat="1" applyFont="1"/>
    <xf numFmtId="9" fontId="0" fillId="0" borderId="1" xfId="12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166" fontId="0" fillId="0" borderId="1" xfId="0" applyNumberFormat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15" fillId="6" borderId="0" xfId="0" applyFont="1" applyFill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9" fontId="14" fillId="7" borderId="0" xfId="0" applyNumberFormat="1" applyFont="1" applyFill="1" applyBorder="1" applyAlignment="1">
      <alignment horizontal="center" vertical="top"/>
    </xf>
    <xf numFmtId="1" fontId="14" fillId="6" borderId="0" xfId="0" applyNumberFormat="1" applyFont="1" applyFill="1" applyAlignment="1">
      <alignment horizontal="center" vertical="top"/>
    </xf>
    <xf numFmtId="1" fontId="14" fillId="8" borderId="0" xfId="0" applyNumberFormat="1" applyFont="1" applyFill="1" applyAlignment="1">
      <alignment horizontal="center" vertical="top"/>
    </xf>
    <xf numFmtId="0" fontId="15" fillId="5" borderId="0" xfId="0" applyFont="1" applyFill="1" applyBorder="1" applyAlignment="1">
      <alignment horizontal="center" vertical="center"/>
    </xf>
    <xf numFmtId="9" fontId="14" fillId="5" borderId="0" xfId="0" applyNumberFormat="1" applyFont="1" applyFill="1" applyBorder="1" applyAlignment="1">
      <alignment horizontal="center" vertical="top"/>
    </xf>
    <xf numFmtId="0" fontId="16" fillId="9" borderId="0" xfId="0" applyFont="1" applyFill="1" applyAlignment="1">
      <alignment horizontal="center" vertical="center"/>
    </xf>
    <xf numFmtId="166" fontId="17" fillId="9" borderId="0" xfId="0" applyNumberFormat="1" applyFont="1" applyFill="1" applyAlignment="1">
      <alignment horizontal="center" vertical="top"/>
    </xf>
    <xf numFmtId="0" fontId="18" fillId="4" borderId="0" xfId="0" applyFont="1" applyFill="1" applyAlignment="1">
      <alignment horizontal="left" vertical="center"/>
    </xf>
  </cellXfs>
  <cellStyles count="13">
    <cellStyle name="Euro" xfId="1" xr:uid="{00000000-0005-0000-0000-000000000000}"/>
    <cellStyle name="Moneda" xfId="9" builtinId="4"/>
    <cellStyle name="Normal" xfId="0" builtinId="0"/>
    <cellStyle name="Normal 2" xfId="2" xr:uid="{00000000-0005-0000-0000-000002000000}"/>
    <cellStyle name="Normal 2 2 2" xfId="6" xr:uid="{2F31B86F-47B8-4209-ABEC-246950C2B1B9}"/>
    <cellStyle name="Normal 3" xfId="3" xr:uid="{7CA4F6BA-81DE-48DA-8B20-BD7F9EA39A59}"/>
    <cellStyle name="Normal 4" xfId="4" xr:uid="{769174D5-FBD7-4841-B7C1-6E13D07F40E6}"/>
    <cellStyle name="Normal 5" xfId="5" xr:uid="{B7D89CDC-E462-43EF-9559-B90C715448C4}"/>
    <cellStyle name="Normal 6" xfId="8" xr:uid="{07231AB8-93D2-4997-B446-3A95F1183A32}"/>
    <cellStyle name="Normal 7" xfId="10" xr:uid="{AC3BB552-6F0C-41A2-BABC-E1F57F4C5995}"/>
    <cellStyle name="Normal 8" xfId="11" xr:uid="{295A0450-CD9A-424F-A55B-012985030AB3}"/>
    <cellStyle name="Porcentaje" xfId="12" builtinId="5"/>
    <cellStyle name="Porcentual 2 2" xfId="7" xr:uid="{CBBCC2B8-A5ED-4034-AFF7-DC3799916B3B}"/>
  </cellStyles>
  <dxfs count="1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9" defaultPivotStyle="PivotStyleLight16">
    <tableStyle name="TEST-style" pivot="0" count="3" xr9:uid="{C6E4D0C9-1EEC-4BCC-A1F4-B8395E31DC1C}">
      <tableStyleElement type="headerRow" dxfId="9"/>
      <tableStyleElement type="firstRowStripe" dxfId="8"/>
      <tableStyleElement type="secondRowStripe" dxfId="7"/>
    </tableStyle>
    <tableStyle name="TEST-style 2" pivot="0" count="3" xr9:uid="{9DCC25B4-F9F6-4CFF-BD10-AC816625E734}">
      <tableStyleElement type="headerRow" dxfId="6"/>
      <tableStyleElement type="firstRowStripe" dxfId="5"/>
      <tableStyleElement type="secondRowStripe" dxfId="4"/>
    </tableStyle>
  </tableStyles>
  <colors>
    <mruColors>
      <color rgb="FF0066FF"/>
      <color rgb="FFFF505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2305433186490456E-2"/>
          <c:y val="0.1922102362204724"/>
          <c:w val="0.93538913362701914"/>
          <c:h val="0.609462204724409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Resultados!$A$3</c:f>
              <c:strCache>
                <c:ptCount val="1"/>
                <c:pt idx="0">
                  <c:v>% de cumplimiento de la capacitación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Resultados!$B$2:$M$2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Resultados!$B$3:$M$3</c:f>
              <c:numCache>
                <c:formatCode>0%</c:formatCode>
                <c:ptCount val="12"/>
                <c:pt idx="0">
                  <c:v>0.66666666666666663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3F-4D31-9066-A955E23938D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1657842272"/>
        <c:axId val="1657843104"/>
      </c:barChart>
      <c:catAx>
        <c:axId val="165784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MX"/>
          </a:p>
        </c:txPr>
        <c:crossAx val="1657843104"/>
        <c:crosses val="autoZero"/>
        <c:auto val="1"/>
        <c:lblAlgn val="ctr"/>
        <c:lblOffset val="100"/>
        <c:noMultiLvlLbl val="0"/>
      </c:catAx>
      <c:valAx>
        <c:axId val="1657843104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657842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 sz="700">
          <a:latin typeface="Arial" panose="020B0604020202020204" pitchFamily="34" charset="0"/>
          <a:cs typeface="Arial" panose="020B0604020202020204" pitchFamily="34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2305433186490456E-2"/>
          <c:y val="0.17221023622047243"/>
          <c:w val="0.93538913362701914"/>
          <c:h val="0.62946220472440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Resultados!$A$4</c:f>
              <c:strCache>
                <c:ptCount val="1"/>
                <c:pt idx="0">
                  <c:v>% efectividad de la capacitación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Resultados!$B$2:$M$2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Resultados!$B$4:$M$4</c:f>
              <c:numCache>
                <c:formatCode>0%</c:formatCode>
                <c:ptCount val="12"/>
                <c:pt idx="0">
                  <c:v>0.5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C2-46F3-9127-C73953AA61D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1657842272"/>
        <c:axId val="1657843104"/>
      </c:barChart>
      <c:catAx>
        <c:axId val="165784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MX"/>
          </a:p>
        </c:txPr>
        <c:crossAx val="1657843104"/>
        <c:crosses val="autoZero"/>
        <c:auto val="1"/>
        <c:lblAlgn val="ctr"/>
        <c:lblOffset val="100"/>
        <c:noMultiLvlLbl val="0"/>
      </c:catAx>
      <c:valAx>
        <c:axId val="1657843104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657842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 sz="700">
          <a:latin typeface="Arial" panose="020B0604020202020204" pitchFamily="34" charset="0"/>
          <a:cs typeface="Arial" panose="020B0604020202020204" pitchFamily="34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2305433186490456E-2"/>
          <c:y val="0.10118257414084922"/>
          <c:w val="0.93538913362701914"/>
          <c:h val="0.700490102288615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Resultados!$A$5</c:f>
              <c:strCache>
                <c:ptCount val="1"/>
                <c:pt idx="0">
                  <c:v>Participantes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Resultados!$B$2:$M$2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Resultados!$B$5:$M$5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2A-4CF9-9F8C-B3539B05479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1657842272"/>
        <c:axId val="1657843104"/>
      </c:barChart>
      <c:catAx>
        <c:axId val="165784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MX"/>
          </a:p>
        </c:txPr>
        <c:crossAx val="1657843104"/>
        <c:crosses val="autoZero"/>
        <c:auto val="1"/>
        <c:lblAlgn val="ctr"/>
        <c:lblOffset val="100"/>
        <c:noMultiLvlLbl val="0"/>
      </c:catAx>
      <c:valAx>
        <c:axId val="165784310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657842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 sz="700">
          <a:latin typeface="Arial" panose="020B0604020202020204" pitchFamily="34" charset="0"/>
          <a:cs typeface="Arial" panose="020B0604020202020204" pitchFamily="34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2305433186490456E-2"/>
          <c:y val="9.3949332420403972E-2"/>
          <c:w val="0.93538913362701914"/>
          <c:h val="0.707722697706264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Resultados!$A$6</c:f>
              <c:strCache>
                <c:ptCount val="1"/>
                <c:pt idx="0">
                  <c:v>Horas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Resultados!$B$2:$M$2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Resultados!$B$6:$M$6</c:f>
              <c:numCache>
                <c:formatCode>General</c:formatCode>
                <c:ptCount val="12"/>
                <c:pt idx="0">
                  <c:v>10</c:v>
                </c:pt>
                <c:pt idx="1">
                  <c:v>20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EA-4BD1-B7AD-F102DE65147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1657842272"/>
        <c:axId val="1657843104"/>
      </c:barChart>
      <c:catAx>
        <c:axId val="165784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MX"/>
          </a:p>
        </c:txPr>
        <c:crossAx val="1657843104"/>
        <c:crosses val="autoZero"/>
        <c:auto val="1"/>
        <c:lblAlgn val="ctr"/>
        <c:lblOffset val="100"/>
        <c:noMultiLvlLbl val="0"/>
      </c:catAx>
      <c:valAx>
        <c:axId val="165784310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657842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 sz="700">
          <a:latin typeface="Arial" panose="020B0604020202020204" pitchFamily="34" charset="0"/>
          <a:cs typeface="Arial" panose="020B0604020202020204" pitchFamily="34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2305433186490456E-2"/>
          <c:y val="0.11492890451800319"/>
          <c:w val="0.93538913362701914"/>
          <c:h val="0.686743750477792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Resultados!$A$7</c:f>
              <c:strCache>
                <c:ptCount val="1"/>
                <c:pt idx="0">
                  <c:v>Costo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Resultados!$B$2:$M$2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Resultados!$B$7:$M$7</c:f>
              <c:numCache>
                <c:formatCode>"$"#,##0.00</c:formatCode>
                <c:ptCount val="12"/>
                <c:pt idx="0">
                  <c:v>3000</c:v>
                </c:pt>
                <c:pt idx="1">
                  <c:v>5000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D5-4413-82DC-AE38D7242E1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1657842272"/>
        <c:axId val="1657843104"/>
      </c:barChart>
      <c:catAx>
        <c:axId val="165784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MX"/>
          </a:p>
        </c:txPr>
        <c:crossAx val="1657843104"/>
        <c:crosses val="autoZero"/>
        <c:auto val="1"/>
        <c:lblAlgn val="ctr"/>
        <c:lblOffset val="100"/>
        <c:noMultiLvlLbl val="0"/>
      </c:catAx>
      <c:valAx>
        <c:axId val="1657843104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1657842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 sz="700">
          <a:latin typeface="Arial" panose="020B0604020202020204" pitchFamily="34" charset="0"/>
          <a:cs typeface="Arial" panose="020B0604020202020204" pitchFamily="34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184150</xdr:rowOff>
    </xdr:from>
    <xdr:to>
      <xdr:col>4</xdr:col>
      <xdr:colOff>838200</xdr:colOff>
      <xdr:row>7</xdr:row>
      <xdr:rowOff>139700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55B6DA1-9E5C-4247-9A2A-9DE09845B7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920750</xdr:colOff>
      <xdr:row>1</xdr:row>
      <xdr:rowOff>177800</xdr:rowOff>
    </xdr:from>
    <xdr:to>
      <xdr:col>8</xdr:col>
      <xdr:colOff>76200</xdr:colOff>
      <xdr:row>7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99429DB-B953-450E-91A8-DBE590F39C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958850</xdr:colOff>
      <xdr:row>8</xdr:row>
      <xdr:rowOff>254000</xdr:rowOff>
    </xdr:from>
    <xdr:to>
      <xdr:col>4</xdr:col>
      <xdr:colOff>844550</xdr:colOff>
      <xdr:row>16</xdr:row>
      <xdr:rowOff>19050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4F45C05-1D87-47C7-8E7A-175E511D80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901700</xdr:colOff>
      <xdr:row>8</xdr:row>
      <xdr:rowOff>254000</xdr:rowOff>
    </xdr:from>
    <xdr:to>
      <xdr:col>8</xdr:col>
      <xdr:colOff>50800</xdr:colOff>
      <xdr:row>16</xdr:row>
      <xdr:rowOff>120650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F0F601C-F013-462F-B366-B11638535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3</xdr:row>
      <xdr:rowOff>361950</xdr:rowOff>
    </xdr:from>
    <xdr:to>
      <xdr:col>10</xdr:col>
      <xdr:colOff>1390650</xdr:colOff>
      <xdr:row>16</xdr:row>
      <xdr:rowOff>146050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2192CA34-52F1-4140-9EFE-4C50C0795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9A34F-FF55-4BE9-8B76-F5402815E137}">
  <sheetPr codeName="Hoja2">
    <tabColor rgb="FF0070C0"/>
  </sheetPr>
  <dimension ref="A1:O67"/>
  <sheetViews>
    <sheetView tabSelected="1" zoomScale="70" zoomScaleNormal="70" zoomScaleSheetLayoutView="100" workbookViewId="0">
      <pane ySplit="3" topLeftCell="A4" activePane="bottomLeft" state="frozen"/>
      <selection pane="bottomLeft" activeCell="A3" sqref="A3"/>
    </sheetView>
  </sheetViews>
  <sheetFormatPr baseColWidth="10" defaultColWidth="11.453125" defaultRowHeight="13" x14ac:dyDescent="0.3"/>
  <cols>
    <col min="1" max="1" width="24.26953125" style="2" customWidth="1"/>
    <col min="2" max="2" width="13.1796875" style="2" customWidth="1"/>
    <col min="3" max="3" width="11.1796875" style="2" customWidth="1"/>
    <col min="4" max="4" width="12.90625" style="2" customWidth="1"/>
    <col min="5" max="5" width="15.90625" style="40" customWidth="1"/>
    <col min="6" max="7" width="14.6328125" style="2" customWidth="1"/>
    <col min="8" max="8" width="21.1796875" style="2" customWidth="1"/>
    <col min="9" max="9" width="10.08984375" style="2" customWidth="1"/>
    <col min="10" max="10" width="11.90625" style="2" customWidth="1"/>
    <col min="11" max="11" width="12.453125" style="2" customWidth="1"/>
    <col min="12" max="12" width="25.26953125" style="2" customWidth="1"/>
    <col min="13" max="13" width="17.54296875" style="2" customWidth="1"/>
    <col min="14" max="15" width="11.453125" style="2"/>
    <col min="16" max="252" width="11.453125" style="1"/>
    <col min="253" max="254" width="21.453125" style="1" customWidth="1"/>
    <col min="255" max="256" width="17.08984375" style="1" customWidth="1"/>
    <col min="257" max="257" width="9.08984375" style="1" customWidth="1"/>
    <col min="258" max="258" width="11.08984375" style="1" customWidth="1"/>
    <col min="259" max="259" width="12.453125" style="1" customWidth="1"/>
    <col min="260" max="260" width="12.08984375" style="1" customWidth="1"/>
    <col min="261" max="262" width="17.08984375" style="1" customWidth="1"/>
    <col min="263" max="263" width="11.453125" style="1"/>
    <col min="264" max="264" width="0" style="1" hidden="1" customWidth="1"/>
    <col min="265" max="265" width="9.36328125" style="1" customWidth="1"/>
    <col min="266" max="266" width="10.6328125" style="1" customWidth="1"/>
    <col min="267" max="269" width="7.90625" style="1" customWidth="1"/>
    <col min="270" max="508" width="11.453125" style="1"/>
    <col min="509" max="510" width="21.453125" style="1" customWidth="1"/>
    <col min="511" max="512" width="17.08984375" style="1" customWidth="1"/>
    <col min="513" max="513" width="9.08984375" style="1" customWidth="1"/>
    <col min="514" max="514" width="11.08984375" style="1" customWidth="1"/>
    <col min="515" max="515" width="12.453125" style="1" customWidth="1"/>
    <col min="516" max="516" width="12.08984375" style="1" customWidth="1"/>
    <col min="517" max="518" width="17.08984375" style="1" customWidth="1"/>
    <col min="519" max="519" width="11.453125" style="1"/>
    <col min="520" max="520" width="0" style="1" hidden="1" customWidth="1"/>
    <col min="521" max="521" width="9.36328125" style="1" customWidth="1"/>
    <col min="522" max="522" width="10.6328125" style="1" customWidth="1"/>
    <col min="523" max="525" width="7.90625" style="1" customWidth="1"/>
    <col min="526" max="764" width="11.453125" style="1"/>
    <col min="765" max="766" width="21.453125" style="1" customWidth="1"/>
    <col min="767" max="768" width="17.08984375" style="1" customWidth="1"/>
    <col min="769" max="769" width="9.08984375" style="1" customWidth="1"/>
    <col min="770" max="770" width="11.08984375" style="1" customWidth="1"/>
    <col min="771" max="771" width="12.453125" style="1" customWidth="1"/>
    <col min="772" max="772" width="12.08984375" style="1" customWidth="1"/>
    <col min="773" max="774" width="17.08984375" style="1" customWidth="1"/>
    <col min="775" max="775" width="11.453125" style="1"/>
    <col min="776" max="776" width="0" style="1" hidden="1" customWidth="1"/>
    <col min="777" max="777" width="9.36328125" style="1" customWidth="1"/>
    <col min="778" max="778" width="10.6328125" style="1" customWidth="1"/>
    <col min="779" max="781" width="7.90625" style="1" customWidth="1"/>
    <col min="782" max="1020" width="11.453125" style="1"/>
    <col min="1021" max="1022" width="21.453125" style="1" customWidth="1"/>
    <col min="1023" max="1024" width="17.08984375" style="1" customWidth="1"/>
    <col min="1025" max="1025" width="9.08984375" style="1" customWidth="1"/>
    <col min="1026" max="1026" width="11.08984375" style="1" customWidth="1"/>
    <col min="1027" max="1027" width="12.453125" style="1" customWidth="1"/>
    <col min="1028" max="1028" width="12.08984375" style="1" customWidth="1"/>
    <col min="1029" max="1030" width="17.08984375" style="1" customWidth="1"/>
    <col min="1031" max="1031" width="11.453125" style="1"/>
    <col min="1032" max="1032" width="0" style="1" hidden="1" customWidth="1"/>
    <col min="1033" max="1033" width="9.36328125" style="1" customWidth="1"/>
    <col min="1034" max="1034" width="10.6328125" style="1" customWidth="1"/>
    <col min="1035" max="1037" width="7.90625" style="1" customWidth="1"/>
    <col min="1038" max="1276" width="11.453125" style="1"/>
    <col min="1277" max="1278" width="21.453125" style="1" customWidth="1"/>
    <col min="1279" max="1280" width="17.08984375" style="1" customWidth="1"/>
    <col min="1281" max="1281" width="9.08984375" style="1" customWidth="1"/>
    <col min="1282" max="1282" width="11.08984375" style="1" customWidth="1"/>
    <col min="1283" max="1283" width="12.453125" style="1" customWidth="1"/>
    <col min="1284" max="1284" width="12.08984375" style="1" customWidth="1"/>
    <col min="1285" max="1286" width="17.08984375" style="1" customWidth="1"/>
    <col min="1287" max="1287" width="11.453125" style="1"/>
    <col min="1288" max="1288" width="0" style="1" hidden="1" customWidth="1"/>
    <col min="1289" max="1289" width="9.36328125" style="1" customWidth="1"/>
    <col min="1290" max="1290" width="10.6328125" style="1" customWidth="1"/>
    <col min="1291" max="1293" width="7.90625" style="1" customWidth="1"/>
    <col min="1294" max="1532" width="11.453125" style="1"/>
    <col min="1533" max="1534" width="21.453125" style="1" customWidth="1"/>
    <col min="1535" max="1536" width="17.08984375" style="1" customWidth="1"/>
    <col min="1537" max="1537" width="9.08984375" style="1" customWidth="1"/>
    <col min="1538" max="1538" width="11.08984375" style="1" customWidth="1"/>
    <col min="1539" max="1539" width="12.453125" style="1" customWidth="1"/>
    <col min="1540" max="1540" width="12.08984375" style="1" customWidth="1"/>
    <col min="1541" max="1542" width="17.08984375" style="1" customWidth="1"/>
    <col min="1543" max="1543" width="11.453125" style="1"/>
    <col min="1544" max="1544" width="0" style="1" hidden="1" customWidth="1"/>
    <col min="1545" max="1545" width="9.36328125" style="1" customWidth="1"/>
    <col min="1546" max="1546" width="10.6328125" style="1" customWidth="1"/>
    <col min="1547" max="1549" width="7.90625" style="1" customWidth="1"/>
    <col min="1550" max="1788" width="11.453125" style="1"/>
    <col min="1789" max="1790" width="21.453125" style="1" customWidth="1"/>
    <col min="1791" max="1792" width="17.08984375" style="1" customWidth="1"/>
    <col min="1793" max="1793" width="9.08984375" style="1" customWidth="1"/>
    <col min="1794" max="1794" width="11.08984375" style="1" customWidth="1"/>
    <col min="1795" max="1795" width="12.453125" style="1" customWidth="1"/>
    <col min="1796" max="1796" width="12.08984375" style="1" customWidth="1"/>
    <col min="1797" max="1798" width="17.08984375" style="1" customWidth="1"/>
    <col min="1799" max="1799" width="11.453125" style="1"/>
    <col min="1800" max="1800" width="0" style="1" hidden="1" customWidth="1"/>
    <col min="1801" max="1801" width="9.36328125" style="1" customWidth="1"/>
    <col min="1802" max="1802" width="10.6328125" style="1" customWidth="1"/>
    <col min="1803" max="1805" width="7.90625" style="1" customWidth="1"/>
    <col min="1806" max="2044" width="11.453125" style="1"/>
    <col min="2045" max="2046" width="21.453125" style="1" customWidth="1"/>
    <col min="2047" max="2048" width="17.08984375" style="1" customWidth="1"/>
    <col min="2049" max="2049" width="9.08984375" style="1" customWidth="1"/>
    <col min="2050" max="2050" width="11.08984375" style="1" customWidth="1"/>
    <col min="2051" max="2051" width="12.453125" style="1" customWidth="1"/>
    <col min="2052" max="2052" width="12.08984375" style="1" customWidth="1"/>
    <col min="2053" max="2054" width="17.08984375" style="1" customWidth="1"/>
    <col min="2055" max="2055" width="11.453125" style="1"/>
    <col min="2056" max="2056" width="0" style="1" hidden="1" customWidth="1"/>
    <col min="2057" max="2057" width="9.36328125" style="1" customWidth="1"/>
    <col min="2058" max="2058" width="10.6328125" style="1" customWidth="1"/>
    <col min="2059" max="2061" width="7.90625" style="1" customWidth="1"/>
    <col min="2062" max="2300" width="11.453125" style="1"/>
    <col min="2301" max="2302" width="21.453125" style="1" customWidth="1"/>
    <col min="2303" max="2304" width="17.08984375" style="1" customWidth="1"/>
    <col min="2305" max="2305" width="9.08984375" style="1" customWidth="1"/>
    <col min="2306" max="2306" width="11.08984375" style="1" customWidth="1"/>
    <col min="2307" max="2307" width="12.453125" style="1" customWidth="1"/>
    <col min="2308" max="2308" width="12.08984375" style="1" customWidth="1"/>
    <col min="2309" max="2310" width="17.08984375" style="1" customWidth="1"/>
    <col min="2311" max="2311" width="11.453125" style="1"/>
    <col min="2312" max="2312" width="0" style="1" hidden="1" customWidth="1"/>
    <col min="2313" max="2313" width="9.36328125" style="1" customWidth="1"/>
    <col min="2314" max="2314" width="10.6328125" style="1" customWidth="1"/>
    <col min="2315" max="2317" width="7.90625" style="1" customWidth="1"/>
    <col min="2318" max="2556" width="11.453125" style="1"/>
    <col min="2557" max="2558" width="21.453125" style="1" customWidth="1"/>
    <col min="2559" max="2560" width="17.08984375" style="1" customWidth="1"/>
    <col min="2561" max="2561" width="9.08984375" style="1" customWidth="1"/>
    <col min="2562" max="2562" width="11.08984375" style="1" customWidth="1"/>
    <col min="2563" max="2563" width="12.453125" style="1" customWidth="1"/>
    <col min="2564" max="2564" width="12.08984375" style="1" customWidth="1"/>
    <col min="2565" max="2566" width="17.08984375" style="1" customWidth="1"/>
    <col min="2567" max="2567" width="11.453125" style="1"/>
    <col min="2568" max="2568" width="0" style="1" hidden="1" customWidth="1"/>
    <col min="2569" max="2569" width="9.36328125" style="1" customWidth="1"/>
    <col min="2570" max="2570" width="10.6328125" style="1" customWidth="1"/>
    <col min="2571" max="2573" width="7.90625" style="1" customWidth="1"/>
    <col min="2574" max="2812" width="11.453125" style="1"/>
    <col min="2813" max="2814" width="21.453125" style="1" customWidth="1"/>
    <col min="2815" max="2816" width="17.08984375" style="1" customWidth="1"/>
    <col min="2817" max="2817" width="9.08984375" style="1" customWidth="1"/>
    <col min="2818" max="2818" width="11.08984375" style="1" customWidth="1"/>
    <col min="2819" max="2819" width="12.453125" style="1" customWidth="1"/>
    <col min="2820" max="2820" width="12.08984375" style="1" customWidth="1"/>
    <col min="2821" max="2822" width="17.08984375" style="1" customWidth="1"/>
    <col min="2823" max="2823" width="11.453125" style="1"/>
    <col min="2824" max="2824" width="0" style="1" hidden="1" customWidth="1"/>
    <col min="2825" max="2825" width="9.36328125" style="1" customWidth="1"/>
    <col min="2826" max="2826" width="10.6328125" style="1" customWidth="1"/>
    <col min="2827" max="2829" width="7.90625" style="1" customWidth="1"/>
    <col min="2830" max="3068" width="11.453125" style="1"/>
    <col min="3069" max="3070" width="21.453125" style="1" customWidth="1"/>
    <col min="3071" max="3072" width="17.08984375" style="1" customWidth="1"/>
    <col min="3073" max="3073" width="9.08984375" style="1" customWidth="1"/>
    <col min="3074" max="3074" width="11.08984375" style="1" customWidth="1"/>
    <col min="3075" max="3075" width="12.453125" style="1" customWidth="1"/>
    <col min="3076" max="3076" width="12.08984375" style="1" customWidth="1"/>
    <col min="3077" max="3078" width="17.08984375" style="1" customWidth="1"/>
    <col min="3079" max="3079" width="11.453125" style="1"/>
    <col min="3080" max="3080" width="0" style="1" hidden="1" customWidth="1"/>
    <col min="3081" max="3081" width="9.36328125" style="1" customWidth="1"/>
    <col min="3082" max="3082" width="10.6328125" style="1" customWidth="1"/>
    <col min="3083" max="3085" width="7.90625" style="1" customWidth="1"/>
    <col min="3086" max="3324" width="11.453125" style="1"/>
    <col min="3325" max="3326" width="21.453125" style="1" customWidth="1"/>
    <col min="3327" max="3328" width="17.08984375" style="1" customWidth="1"/>
    <col min="3329" max="3329" width="9.08984375" style="1" customWidth="1"/>
    <col min="3330" max="3330" width="11.08984375" style="1" customWidth="1"/>
    <col min="3331" max="3331" width="12.453125" style="1" customWidth="1"/>
    <col min="3332" max="3332" width="12.08984375" style="1" customWidth="1"/>
    <col min="3333" max="3334" width="17.08984375" style="1" customWidth="1"/>
    <col min="3335" max="3335" width="11.453125" style="1"/>
    <col min="3336" max="3336" width="0" style="1" hidden="1" customWidth="1"/>
    <col min="3337" max="3337" width="9.36328125" style="1" customWidth="1"/>
    <col min="3338" max="3338" width="10.6328125" style="1" customWidth="1"/>
    <col min="3339" max="3341" width="7.90625" style="1" customWidth="1"/>
    <col min="3342" max="3580" width="11.453125" style="1"/>
    <col min="3581" max="3582" width="21.453125" style="1" customWidth="1"/>
    <col min="3583" max="3584" width="17.08984375" style="1" customWidth="1"/>
    <col min="3585" max="3585" width="9.08984375" style="1" customWidth="1"/>
    <col min="3586" max="3586" width="11.08984375" style="1" customWidth="1"/>
    <col min="3587" max="3587" width="12.453125" style="1" customWidth="1"/>
    <col min="3588" max="3588" width="12.08984375" style="1" customWidth="1"/>
    <col min="3589" max="3590" width="17.08984375" style="1" customWidth="1"/>
    <col min="3591" max="3591" width="11.453125" style="1"/>
    <col min="3592" max="3592" width="0" style="1" hidden="1" customWidth="1"/>
    <col min="3593" max="3593" width="9.36328125" style="1" customWidth="1"/>
    <col min="3594" max="3594" width="10.6328125" style="1" customWidth="1"/>
    <col min="3595" max="3597" width="7.90625" style="1" customWidth="1"/>
    <col min="3598" max="3836" width="11.453125" style="1"/>
    <col min="3837" max="3838" width="21.453125" style="1" customWidth="1"/>
    <col min="3839" max="3840" width="17.08984375" style="1" customWidth="1"/>
    <col min="3841" max="3841" width="9.08984375" style="1" customWidth="1"/>
    <col min="3842" max="3842" width="11.08984375" style="1" customWidth="1"/>
    <col min="3843" max="3843" width="12.453125" style="1" customWidth="1"/>
    <col min="3844" max="3844" width="12.08984375" style="1" customWidth="1"/>
    <col min="3845" max="3846" width="17.08984375" style="1" customWidth="1"/>
    <col min="3847" max="3847" width="11.453125" style="1"/>
    <col min="3848" max="3848" width="0" style="1" hidden="1" customWidth="1"/>
    <col min="3849" max="3849" width="9.36328125" style="1" customWidth="1"/>
    <col min="3850" max="3850" width="10.6328125" style="1" customWidth="1"/>
    <col min="3851" max="3853" width="7.90625" style="1" customWidth="1"/>
    <col min="3854" max="4092" width="11.453125" style="1"/>
    <col min="4093" max="4094" width="21.453125" style="1" customWidth="1"/>
    <col min="4095" max="4096" width="17.08984375" style="1" customWidth="1"/>
    <col min="4097" max="4097" width="9.08984375" style="1" customWidth="1"/>
    <col min="4098" max="4098" width="11.08984375" style="1" customWidth="1"/>
    <col min="4099" max="4099" width="12.453125" style="1" customWidth="1"/>
    <col min="4100" max="4100" width="12.08984375" style="1" customWidth="1"/>
    <col min="4101" max="4102" width="17.08984375" style="1" customWidth="1"/>
    <col min="4103" max="4103" width="11.453125" style="1"/>
    <col min="4104" max="4104" width="0" style="1" hidden="1" customWidth="1"/>
    <col min="4105" max="4105" width="9.36328125" style="1" customWidth="1"/>
    <col min="4106" max="4106" width="10.6328125" style="1" customWidth="1"/>
    <col min="4107" max="4109" width="7.90625" style="1" customWidth="1"/>
    <col min="4110" max="4348" width="11.453125" style="1"/>
    <col min="4349" max="4350" width="21.453125" style="1" customWidth="1"/>
    <col min="4351" max="4352" width="17.08984375" style="1" customWidth="1"/>
    <col min="4353" max="4353" width="9.08984375" style="1" customWidth="1"/>
    <col min="4354" max="4354" width="11.08984375" style="1" customWidth="1"/>
    <col min="4355" max="4355" width="12.453125" style="1" customWidth="1"/>
    <col min="4356" max="4356" width="12.08984375" style="1" customWidth="1"/>
    <col min="4357" max="4358" width="17.08984375" style="1" customWidth="1"/>
    <col min="4359" max="4359" width="11.453125" style="1"/>
    <col min="4360" max="4360" width="0" style="1" hidden="1" customWidth="1"/>
    <col min="4361" max="4361" width="9.36328125" style="1" customWidth="1"/>
    <col min="4362" max="4362" width="10.6328125" style="1" customWidth="1"/>
    <col min="4363" max="4365" width="7.90625" style="1" customWidth="1"/>
    <col min="4366" max="4604" width="11.453125" style="1"/>
    <col min="4605" max="4606" width="21.453125" style="1" customWidth="1"/>
    <col min="4607" max="4608" width="17.08984375" style="1" customWidth="1"/>
    <col min="4609" max="4609" width="9.08984375" style="1" customWidth="1"/>
    <col min="4610" max="4610" width="11.08984375" style="1" customWidth="1"/>
    <col min="4611" max="4611" width="12.453125" style="1" customWidth="1"/>
    <col min="4612" max="4612" width="12.08984375" style="1" customWidth="1"/>
    <col min="4613" max="4614" width="17.08984375" style="1" customWidth="1"/>
    <col min="4615" max="4615" width="11.453125" style="1"/>
    <col min="4616" max="4616" width="0" style="1" hidden="1" customWidth="1"/>
    <col min="4617" max="4617" width="9.36328125" style="1" customWidth="1"/>
    <col min="4618" max="4618" width="10.6328125" style="1" customWidth="1"/>
    <col min="4619" max="4621" width="7.90625" style="1" customWidth="1"/>
    <col min="4622" max="4860" width="11.453125" style="1"/>
    <col min="4861" max="4862" width="21.453125" style="1" customWidth="1"/>
    <col min="4863" max="4864" width="17.08984375" style="1" customWidth="1"/>
    <col min="4865" max="4865" width="9.08984375" style="1" customWidth="1"/>
    <col min="4866" max="4866" width="11.08984375" style="1" customWidth="1"/>
    <col min="4867" max="4867" width="12.453125" style="1" customWidth="1"/>
    <col min="4868" max="4868" width="12.08984375" style="1" customWidth="1"/>
    <col min="4869" max="4870" width="17.08984375" style="1" customWidth="1"/>
    <col min="4871" max="4871" width="11.453125" style="1"/>
    <col min="4872" max="4872" width="0" style="1" hidden="1" customWidth="1"/>
    <col min="4873" max="4873" width="9.36328125" style="1" customWidth="1"/>
    <col min="4874" max="4874" width="10.6328125" style="1" customWidth="1"/>
    <col min="4875" max="4877" width="7.90625" style="1" customWidth="1"/>
    <col min="4878" max="5116" width="11.453125" style="1"/>
    <col min="5117" max="5118" width="21.453125" style="1" customWidth="1"/>
    <col min="5119" max="5120" width="17.08984375" style="1" customWidth="1"/>
    <col min="5121" max="5121" width="9.08984375" style="1" customWidth="1"/>
    <col min="5122" max="5122" width="11.08984375" style="1" customWidth="1"/>
    <col min="5123" max="5123" width="12.453125" style="1" customWidth="1"/>
    <col min="5124" max="5124" width="12.08984375" style="1" customWidth="1"/>
    <col min="5125" max="5126" width="17.08984375" style="1" customWidth="1"/>
    <col min="5127" max="5127" width="11.453125" style="1"/>
    <col min="5128" max="5128" width="0" style="1" hidden="1" customWidth="1"/>
    <col min="5129" max="5129" width="9.36328125" style="1" customWidth="1"/>
    <col min="5130" max="5130" width="10.6328125" style="1" customWidth="1"/>
    <col min="5131" max="5133" width="7.90625" style="1" customWidth="1"/>
    <col min="5134" max="5372" width="11.453125" style="1"/>
    <col min="5373" max="5374" width="21.453125" style="1" customWidth="1"/>
    <col min="5375" max="5376" width="17.08984375" style="1" customWidth="1"/>
    <col min="5377" max="5377" width="9.08984375" style="1" customWidth="1"/>
    <col min="5378" max="5378" width="11.08984375" style="1" customWidth="1"/>
    <col min="5379" max="5379" width="12.453125" style="1" customWidth="1"/>
    <col min="5380" max="5380" width="12.08984375" style="1" customWidth="1"/>
    <col min="5381" max="5382" width="17.08984375" style="1" customWidth="1"/>
    <col min="5383" max="5383" width="11.453125" style="1"/>
    <col min="5384" max="5384" width="0" style="1" hidden="1" customWidth="1"/>
    <col min="5385" max="5385" width="9.36328125" style="1" customWidth="1"/>
    <col min="5386" max="5386" width="10.6328125" style="1" customWidth="1"/>
    <col min="5387" max="5389" width="7.90625" style="1" customWidth="1"/>
    <col min="5390" max="5628" width="11.453125" style="1"/>
    <col min="5629" max="5630" width="21.453125" style="1" customWidth="1"/>
    <col min="5631" max="5632" width="17.08984375" style="1" customWidth="1"/>
    <col min="5633" max="5633" width="9.08984375" style="1" customWidth="1"/>
    <col min="5634" max="5634" width="11.08984375" style="1" customWidth="1"/>
    <col min="5635" max="5635" width="12.453125" style="1" customWidth="1"/>
    <col min="5636" max="5636" width="12.08984375" style="1" customWidth="1"/>
    <col min="5637" max="5638" width="17.08984375" style="1" customWidth="1"/>
    <col min="5639" max="5639" width="11.453125" style="1"/>
    <col min="5640" max="5640" width="0" style="1" hidden="1" customWidth="1"/>
    <col min="5641" max="5641" width="9.36328125" style="1" customWidth="1"/>
    <col min="5642" max="5642" width="10.6328125" style="1" customWidth="1"/>
    <col min="5643" max="5645" width="7.90625" style="1" customWidth="1"/>
    <col min="5646" max="5884" width="11.453125" style="1"/>
    <col min="5885" max="5886" width="21.453125" style="1" customWidth="1"/>
    <col min="5887" max="5888" width="17.08984375" style="1" customWidth="1"/>
    <col min="5889" max="5889" width="9.08984375" style="1" customWidth="1"/>
    <col min="5890" max="5890" width="11.08984375" style="1" customWidth="1"/>
    <col min="5891" max="5891" width="12.453125" style="1" customWidth="1"/>
    <col min="5892" max="5892" width="12.08984375" style="1" customWidth="1"/>
    <col min="5893" max="5894" width="17.08984375" style="1" customWidth="1"/>
    <col min="5895" max="5895" width="11.453125" style="1"/>
    <col min="5896" max="5896" width="0" style="1" hidden="1" customWidth="1"/>
    <col min="5897" max="5897" width="9.36328125" style="1" customWidth="1"/>
    <col min="5898" max="5898" width="10.6328125" style="1" customWidth="1"/>
    <col min="5899" max="5901" width="7.90625" style="1" customWidth="1"/>
    <col min="5902" max="6140" width="11.453125" style="1"/>
    <col min="6141" max="6142" width="21.453125" style="1" customWidth="1"/>
    <col min="6143" max="6144" width="17.08984375" style="1" customWidth="1"/>
    <col min="6145" max="6145" width="9.08984375" style="1" customWidth="1"/>
    <col min="6146" max="6146" width="11.08984375" style="1" customWidth="1"/>
    <col min="6147" max="6147" width="12.453125" style="1" customWidth="1"/>
    <col min="6148" max="6148" width="12.08984375" style="1" customWidth="1"/>
    <col min="6149" max="6150" width="17.08984375" style="1" customWidth="1"/>
    <col min="6151" max="6151" width="11.453125" style="1"/>
    <col min="6152" max="6152" width="0" style="1" hidden="1" customWidth="1"/>
    <col min="6153" max="6153" width="9.36328125" style="1" customWidth="1"/>
    <col min="6154" max="6154" width="10.6328125" style="1" customWidth="1"/>
    <col min="6155" max="6157" width="7.90625" style="1" customWidth="1"/>
    <col min="6158" max="6396" width="11.453125" style="1"/>
    <col min="6397" max="6398" width="21.453125" style="1" customWidth="1"/>
    <col min="6399" max="6400" width="17.08984375" style="1" customWidth="1"/>
    <col min="6401" max="6401" width="9.08984375" style="1" customWidth="1"/>
    <col min="6402" max="6402" width="11.08984375" style="1" customWidth="1"/>
    <col min="6403" max="6403" width="12.453125" style="1" customWidth="1"/>
    <col min="6404" max="6404" width="12.08984375" style="1" customWidth="1"/>
    <col min="6405" max="6406" width="17.08984375" style="1" customWidth="1"/>
    <col min="6407" max="6407" width="11.453125" style="1"/>
    <col min="6408" max="6408" width="0" style="1" hidden="1" customWidth="1"/>
    <col min="6409" max="6409" width="9.36328125" style="1" customWidth="1"/>
    <col min="6410" max="6410" width="10.6328125" style="1" customWidth="1"/>
    <col min="6411" max="6413" width="7.90625" style="1" customWidth="1"/>
    <col min="6414" max="6652" width="11.453125" style="1"/>
    <col min="6653" max="6654" width="21.453125" style="1" customWidth="1"/>
    <col min="6655" max="6656" width="17.08984375" style="1" customWidth="1"/>
    <col min="6657" max="6657" width="9.08984375" style="1" customWidth="1"/>
    <col min="6658" max="6658" width="11.08984375" style="1" customWidth="1"/>
    <col min="6659" max="6659" width="12.453125" style="1" customWidth="1"/>
    <col min="6660" max="6660" width="12.08984375" style="1" customWidth="1"/>
    <col min="6661" max="6662" width="17.08984375" style="1" customWidth="1"/>
    <col min="6663" max="6663" width="11.453125" style="1"/>
    <col min="6664" max="6664" width="0" style="1" hidden="1" customWidth="1"/>
    <col min="6665" max="6665" width="9.36328125" style="1" customWidth="1"/>
    <col min="6666" max="6666" width="10.6328125" style="1" customWidth="1"/>
    <col min="6667" max="6669" width="7.90625" style="1" customWidth="1"/>
    <col min="6670" max="6908" width="11.453125" style="1"/>
    <col min="6909" max="6910" width="21.453125" style="1" customWidth="1"/>
    <col min="6911" max="6912" width="17.08984375" style="1" customWidth="1"/>
    <col min="6913" max="6913" width="9.08984375" style="1" customWidth="1"/>
    <col min="6914" max="6914" width="11.08984375" style="1" customWidth="1"/>
    <col min="6915" max="6915" width="12.453125" style="1" customWidth="1"/>
    <col min="6916" max="6916" width="12.08984375" style="1" customWidth="1"/>
    <col min="6917" max="6918" width="17.08984375" style="1" customWidth="1"/>
    <col min="6919" max="6919" width="11.453125" style="1"/>
    <col min="6920" max="6920" width="0" style="1" hidden="1" customWidth="1"/>
    <col min="6921" max="6921" width="9.36328125" style="1" customWidth="1"/>
    <col min="6922" max="6922" width="10.6328125" style="1" customWidth="1"/>
    <col min="6923" max="6925" width="7.90625" style="1" customWidth="1"/>
    <col min="6926" max="7164" width="11.453125" style="1"/>
    <col min="7165" max="7166" width="21.453125" style="1" customWidth="1"/>
    <col min="7167" max="7168" width="17.08984375" style="1" customWidth="1"/>
    <col min="7169" max="7169" width="9.08984375" style="1" customWidth="1"/>
    <col min="7170" max="7170" width="11.08984375" style="1" customWidth="1"/>
    <col min="7171" max="7171" width="12.453125" style="1" customWidth="1"/>
    <col min="7172" max="7172" width="12.08984375" style="1" customWidth="1"/>
    <col min="7173" max="7174" width="17.08984375" style="1" customWidth="1"/>
    <col min="7175" max="7175" width="11.453125" style="1"/>
    <col min="7176" max="7176" width="0" style="1" hidden="1" customWidth="1"/>
    <col min="7177" max="7177" width="9.36328125" style="1" customWidth="1"/>
    <col min="7178" max="7178" width="10.6328125" style="1" customWidth="1"/>
    <col min="7179" max="7181" width="7.90625" style="1" customWidth="1"/>
    <col min="7182" max="7420" width="11.453125" style="1"/>
    <col min="7421" max="7422" width="21.453125" style="1" customWidth="1"/>
    <col min="7423" max="7424" width="17.08984375" style="1" customWidth="1"/>
    <col min="7425" max="7425" width="9.08984375" style="1" customWidth="1"/>
    <col min="7426" max="7426" width="11.08984375" style="1" customWidth="1"/>
    <col min="7427" max="7427" width="12.453125" style="1" customWidth="1"/>
    <col min="7428" max="7428" width="12.08984375" style="1" customWidth="1"/>
    <col min="7429" max="7430" width="17.08984375" style="1" customWidth="1"/>
    <col min="7431" max="7431" width="11.453125" style="1"/>
    <col min="7432" max="7432" width="0" style="1" hidden="1" customWidth="1"/>
    <col min="7433" max="7433" width="9.36328125" style="1" customWidth="1"/>
    <col min="7434" max="7434" width="10.6328125" style="1" customWidth="1"/>
    <col min="7435" max="7437" width="7.90625" style="1" customWidth="1"/>
    <col min="7438" max="7676" width="11.453125" style="1"/>
    <col min="7677" max="7678" width="21.453125" style="1" customWidth="1"/>
    <col min="7679" max="7680" width="17.08984375" style="1" customWidth="1"/>
    <col min="7681" max="7681" width="9.08984375" style="1" customWidth="1"/>
    <col min="7682" max="7682" width="11.08984375" style="1" customWidth="1"/>
    <col min="7683" max="7683" width="12.453125" style="1" customWidth="1"/>
    <col min="7684" max="7684" width="12.08984375" style="1" customWidth="1"/>
    <col min="7685" max="7686" width="17.08984375" style="1" customWidth="1"/>
    <col min="7687" max="7687" width="11.453125" style="1"/>
    <col min="7688" max="7688" width="0" style="1" hidden="1" customWidth="1"/>
    <col min="7689" max="7689" width="9.36328125" style="1" customWidth="1"/>
    <col min="7690" max="7690" width="10.6328125" style="1" customWidth="1"/>
    <col min="7691" max="7693" width="7.90625" style="1" customWidth="1"/>
    <col min="7694" max="7932" width="11.453125" style="1"/>
    <col min="7933" max="7934" width="21.453125" style="1" customWidth="1"/>
    <col min="7935" max="7936" width="17.08984375" style="1" customWidth="1"/>
    <col min="7937" max="7937" width="9.08984375" style="1" customWidth="1"/>
    <col min="7938" max="7938" width="11.08984375" style="1" customWidth="1"/>
    <col min="7939" max="7939" width="12.453125" style="1" customWidth="1"/>
    <col min="7940" max="7940" width="12.08984375" style="1" customWidth="1"/>
    <col min="7941" max="7942" width="17.08984375" style="1" customWidth="1"/>
    <col min="7943" max="7943" width="11.453125" style="1"/>
    <col min="7944" max="7944" width="0" style="1" hidden="1" customWidth="1"/>
    <col min="7945" max="7945" width="9.36328125" style="1" customWidth="1"/>
    <col min="7946" max="7946" width="10.6328125" style="1" customWidth="1"/>
    <col min="7947" max="7949" width="7.90625" style="1" customWidth="1"/>
    <col min="7950" max="8188" width="11.453125" style="1"/>
    <col min="8189" max="8190" width="21.453125" style="1" customWidth="1"/>
    <col min="8191" max="8192" width="17.08984375" style="1" customWidth="1"/>
    <col min="8193" max="8193" width="9.08984375" style="1" customWidth="1"/>
    <col min="8194" max="8194" width="11.08984375" style="1" customWidth="1"/>
    <col min="8195" max="8195" width="12.453125" style="1" customWidth="1"/>
    <col min="8196" max="8196" width="12.08984375" style="1" customWidth="1"/>
    <col min="8197" max="8198" width="17.08984375" style="1" customWidth="1"/>
    <col min="8199" max="8199" width="11.453125" style="1"/>
    <col min="8200" max="8200" width="0" style="1" hidden="1" customWidth="1"/>
    <col min="8201" max="8201" width="9.36328125" style="1" customWidth="1"/>
    <col min="8202" max="8202" width="10.6328125" style="1" customWidth="1"/>
    <col min="8203" max="8205" width="7.90625" style="1" customWidth="1"/>
    <col min="8206" max="8444" width="11.453125" style="1"/>
    <col min="8445" max="8446" width="21.453125" style="1" customWidth="1"/>
    <col min="8447" max="8448" width="17.08984375" style="1" customWidth="1"/>
    <col min="8449" max="8449" width="9.08984375" style="1" customWidth="1"/>
    <col min="8450" max="8450" width="11.08984375" style="1" customWidth="1"/>
    <col min="8451" max="8451" width="12.453125" style="1" customWidth="1"/>
    <col min="8452" max="8452" width="12.08984375" style="1" customWidth="1"/>
    <col min="8453" max="8454" width="17.08984375" style="1" customWidth="1"/>
    <col min="8455" max="8455" width="11.453125" style="1"/>
    <col min="8456" max="8456" width="0" style="1" hidden="1" customWidth="1"/>
    <col min="8457" max="8457" width="9.36328125" style="1" customWidth="1"/>
    <col min="8458" max="8458" width="10.6328125" style="1" customWidth="1"/>
    <col min="8459" max="8461" width="7.90625" style="1" customWidth="1"/>
    <col min="8462" max="8700" width="11.453125" style="1"/>
    <col min="8701" max="8702" width="21.453125" style="1" customWidth="1"/>
    <col min="8703" max="8704" width="17.08984375" style="1" customWidth="1"/>
    <col min="8705" max="8705" width="9.08984375" style="1" customWidth="1"/>
    <col min="8706" max="8706" width="11.08984375" style="1" customWidth="1"/>
    <col min="8707" max="8707" width="12.453125" style="1" customWidth="1"/>
    <col min="8708" max="8708" width="12.08984375" style="1" customWidth="1"/>
    <col min="8709" max="8710" width="17.08984375" style="1" customWidth="1"/>
    <col min="8711" max="8711" width="11.453125" style="1"/>
    <col min="8712" max="8712" width="0" style="1" hidden="1" customWidth="1"/>
    <col min="8713" max="8713" width="9.36328125" style="1" customWidth="1"/>
    <col min="8714" max="8714" width="10.6328125" style="1" customWidth="1"/>
    <col min="8715" max="8717" width="7.90625" style="1" customWidth="1"/>
    <col min="8718" max="8956" width="11.453125" style="1"/>
    <col min="8957" max="8958" width="21.453125" style="1" customWidth="1"/>
    <col min="8959" max="8960" width="17.08984375" style="1" customWidth="1"/>
    <col min="8961" max="8961" width="9.08984375" style="1" customWidth="1"/>
    <col min="8962" max="8962" width="11.08984375" style="1" customWidth="1"/>
    <col min="8963" max="8963" width="12.453125" style="1" customWidth="1"/>
    <col min="8964" max="8964" width="12.08984375" style="1" customWidth="1"/>
    <col min="8965" max="8966" width="17.08984375" style="1" customWidth="1"/>
    <col min="8967" max="8967" width="11.453125" style="1"/>
    <col min="8968" max="8968" width="0" style="1" hidden="1" customWidth="1"/>
    <col min="8969" max="8969" width="9.36328125" style="1" customWidth="1"/>
    <col min="8970" max="8970" width="10.6328125" style="1" customWidth="1"/>
    <col min="8971" max="8973" width="7.90625" style="1" customWidth="1"/>
    <col min="8974" max="9212" width="11.453125" style="1"/>
    <col min="9213" max="9214" width="21.453125" style="1" customWidth="1"/>
    <col min="9215" max="9216" width="17.08984375" style="1" customWidth="1"/>
    <col min="9217" max="9217" width="9.08984375" style="1" customWidth="1"/>
    <col min="9218" max="9218" width="11.08984375" style="1" customWidth="1"/>
    <col min="9219" max="9219" width="12.453125" style="1" customWidth="1"/>
    <col min="9220" max="9220" width="12.08984375" style="1" customWidth="1"/>
    <col min="9221" max="9222" width="17.08984375" style="1" customWidth="1"/>
    <col min="9223" max="9223" width="11.453125" style="1"/>
    <col min="9224" max="9224" width="0" style="1" hidden="1" customWidth="1"/>
    <col min="9225" max="9225" width="9.36328125" style="1" customWidth="1"/>
    <col min="9226" max="9226" width="10.6328125" style="1" customWidth="1"/>
    <col min="9227" max="9229" width="7.90625" style="1" customWidth="1"/>
    <col min="9230" max="9468" width="11.453125" style="1"/>
    <col min="9469" max="9470" width="21.453125" style="1" customWidth="1"/>
    <col min="9471" max="9472" width="17.08984375" style="1" customWidth="1"/>
    <col min="9473" max="9473" width="9.08984375" style="1" customWidth="1"/>
    <col min="9474" max="9474" width="11.08984375" style="1" customWidth="1"/>
    <col min="9475" max="9475" width="12.453125" style="1" customWidth="1"/>
    <col min="9476" max="9476" width="12.08984375" style="1" customWidth="1"/>
    <col min="9477" max="9478" width="17.08984375" style="1" customWidth="1"/>
    <col min="9479" max="9479" width="11.453125" style="1"/>
    <col min="9480" max="9480" width="0" style="1" hidden="1" customWidth="1"/>
    <col min="9481" max="9481" width="9.36328125" style="1" customWidth="1"/>
    <col min="9482" max="9482" width="10.6328125" style="1" customWidth="1"/>
    <col min="9483" max="9485" width="7.90625" style="1" customWidth="1"/>
    <col min="9486" max="9724" width="11.453125" style="1"/>
    <col min="9725" max="9726" width="21.453125" style="1" customWidth="1"/>
    <col min="9727" max="9728" width="17.08984375" style="1" customWidth="1"/>
    <col min="9729" max="9729" width="9.08984375" style="1" customWidth="1"/>
    <col min="9730" max="9730" width="11.08984375" style="1" customWidth="1"/>
    <col min="9731" max="9731" width="12.453125" style="1" customWidth="1"/>
    <col min="9732" max="9732" width="12.08984375" style="1" customWidth="1"/>
    <col min="9733" max="9734" width="17.08984375" style="1" customWidth="1"/>
    <col min="9735" max="9735" width="11.453125" style="1"/>
    <col min="9736" max="9736" width="0" style="1" hidden="1" customWidth="1"/>
    <col min="9737" max="9737" width="9.36328125" style="1" customWidth="1"/>
    <col min="9738" max="9738" width="10.6328125" style="1" customWidth="1"/>
    <col min="9739" max="9741" width="7.90625" style="1" customWidth="1"/>
    <col min="9742" max="9980" width="11.453125" style="1"/>
    <col min="9981" max="9982" width="21.453125" style="1" customWidth="1"/>
    <col min="9983" max="9984" width="17.08984375" style="1" customWidth="1"/>
    <col min="9985" max="9985" width="9.08984375" style="1" customWidth="1"/>
    <col min="9986" max="9986" width="11.08984375" style="1" customWidth="1"/>
    <col min="9987" max="9987" width="12.453125" style="1" customWidth="1"/>
    <col min="9988" max="9988" width="12.08984375" style="1" customWidth="1"/>
    <col min="9989" max="9990" width="17.08984375" style="1" customWidth="1"/>
    <col min="9991" max="9991" width="11.453125" style="1"/>
    <col min="9992" max="9992" width="0" style="1" hidden="1" customWidth="1"/>
    <col min="9993" max="9993" width="9.36328125" style="1" customWidth="1"/>
    <col min="9994" max="9994" width="10.6328125" style="1" customWidth="1"/>
    <col min="9995" max="9997" width="7.90625" style="1" customWidth="1"/>
    <col min="9998" max="10236" width="11.453125" style="1"/>
    <col min="10237" max="10238" width="21.453125" style="1" customWidth="1"/>
    <col min="10239" max="10240" width="17.08984375" style="1" customWidth="1"/>
    <col min="10241" max="10241" width="9.08984375" style="1" customWidth="1"/>
    <col min="10242" max="10242" width="11.08984375" style="1" customWidth="1"/>
    <col min="10243" max="10243" width="12.453125" style="1" customWidth="1"/>
    <col min="10244" max="10244" width="12.08984375" style="1" customWidth="1"/>
    <col min="10245" max="10246" width="17.08984375" style="1" customWidth="1"/>
    <col min="10247" max="10247" width="11.453125" style="1"/>
    <col min="10248" max="10248" width="0" style="1" hidden="1" customWidth="1"/>
    <col min="10249" max="10249" width="9.36328125" style="1" customWidth="1"/>
    <col min="10250" max="10250" width="10.6328125" style="1" customWidth="1"/>
    <col min="10251" max="10253" width="7.90625" style="1" customWidth="1"/>
    <col min="10254" max="10492" width="11.453125" style="1"/>
    <col min="10493" max="10494" width="21.453125" style="1" customWidth="1"/>
    <col min="10495" max="10496" width="17.08984375" style="1" customWidth="1"/>
    <col min="10497" max="10497" width="9.08984375" style="1" customWidth="1"/>
    <col min="10498" max="10498" width="11.08984375" style="1" customWidth="1"/>
    <col min="10499" max="10499" width="12.453125" style="1" customWidth="1"/>
    <col min="10500" max="10500" width="12.08984375" style="1" customWidth="1"/>
    <col min="10501" max="10502" width="17.08984375" style="1" customWidth="1"/>
    <col min="10503" max="10503" width="11.453125" style="1"/>
    <col min="10504" max="10504" width="0" style="1" hidden="1" customWidth="1"/>
    <col min="10505" max="10505" width="9.36328125" style="1" customWidth="1"/>
    <col min="10506" max="10506" width="10.6328125" style="1" customWidth="1"/>
    <col min="10507" max="10509" width="7.90625" style="1" customWidth="1"/>
    <col min="10510" max="10748" width="11.453125" style="1"/>
    <col min="10749" max="10750" width="21.453125" style="1" customWidth="1"/>
    <col min="10751" max="10752" width="17.08984375" style="1" customWidth="1"/>
    <col min="10753" max="10753" width="9.08984375" style="1" customWidth="1"/>
    <col min="10754" max="10754" width="11.08984375" style="1" customWidth="1"/>
    <col min="10755" max="10755" width="12.453125" style="1" customWidth="1"/>
    <col min="10756" max="10756" width="12.08984375" style="1" customWidth="1"/>
    <col min="10757" max="10758" width="17.08984375" style="1" customWidth="1"/>
    <col min="10759" max="10759" width="11.453125" style="1"/>
    <col min="10760" max="10760" width="0" style="1" hidden="1" customWidth="1"/>
    <col min="10761" max="10761" width="9.36328125" style="1" customWidth="1"/>
    <col min="10762" max="10762" width="10.6328125" style="1" customWidth="1"/>
    <col min="10763" max="10765" width="7.90625" style="1" customWidth="1"/>
    <col min="10766" max="11004" width="11.453125" style="1"/>
    <col min="11005" max="11006" width="21.453125" style="1" customWidth="1"/>
    <col min="11007" max="11008" width="17.08984375" style="1" customWidth="1"/>
    <col min="11009" max="11009" width="9.08984375" style="1" customWidth="1"/>
    <col min="11010" max="11010" width="11.08984375" style="1" customWidth="1"/>
    <col min="11011" max="11011" width="12.453125" style="1" customWidth="1"/>
    <col min="11012" max="11012" width="12.08984375" style="1" customWidth="1"/>
    <col min="11013" max="11014" width="17.08984375" style="1" customWidth="1"/>
    <col min="11015" max="11015" width="11.453125" style="1"/>
    <col min="11016" max="11016" width="0" style="1" hidden="1" customWidth="1"/>
    <col min="11017" max="11017" width="9.36328125" style="1" customWidth="1"/>
    <col min="11018" max="11018" width="10.6328125" style="1" customWidth="1"/>
    <col min="11019" max="11021" width="7.90625" style="1" customWidth="1"/>
    <col min="11022" max="11260" width="11.453125" style="1"/>
    <col min="11261" max="11262" width="21.453125" style="1" customWidth="1"/>
    <col min="11263" max="11264" width="17.08984375" style="1" customWidth="1"/>
    <col min="11265" max="11265" width="9.08984375" style="1" customWidth="1"/>
    <col min="11266" max="11266" width="11.08984375" style="1" customWidth="1"/>
    <col min="11267" max="11267" width="12.453125" style="1" customWidth="1"/>
    <col min="11268" max="11268" width="12.08984375" style="1" customWidth="1"/>
    <col min="11269" max="11270" width="17.08984375" style="1" customWidth="1"/>
    <col min="11271" max="11271" width="11.453125" style="1"/>
    <col min="11272" max="11272" width="0" style="1" hidden="1" customWidth="1"/>
    <col min="11273" max="11273" width="9.36328125" style="1" customWidth="1"/>
    <col min="11274" max="11274" width="10.6328125" style="1" customWidth="1"/>
    <col min="11275" max="11277" width="7.90625" style="1" customWidth="1"/>
    <col min="11278" max="11516" width="11.453125" style="1"/>
    <col min="11517" max="11518" width="21.453125" style="1" customWidth="1"/>
    <col min="11519" max="11520" width="17.08984375" style="1" customWidth="1"/>
    <col min="11521" max="11521" width="9.08984375" style="1" customWidth="1"/>
    <col min="11522" max="11522" width="11.08984375" style="1" customWidth="1"/>
    <col min="11523" max="11523" width="12.453125" style="1" customWidth="1"/>
    <col min="11524" max="11524" width="12.08984375" style="1" customWidth="1"/>
    <col min="11525" max="11526" width="17.08984375" style="1" customWidth="1"/>
    <col min="11527" max="11527" width="11.453125" style="1"/>
    <col min="11528" max="11528" width="0" style="1" hidden="1" customWidth="1"/>
    <col min="11529" max="11529" width="9.36328125" style="1" customWidth="1"/>
    <col min="11530" max="11530" width="10.6328125" style="1" customWidth="1"/>
    <col min="11531" max="11533" width="7.90625" style="1" customWidth="1"/>
    <col min="11534" max="11772" width="11.453125" style="1"/>
    <col min="11773" max="11774" width="21.453125" style="1" customWidth="1"/>
    <col min="11775" max="11776" width="17.08984375" style="1" customWidth="1"/>
    <col min="11777" max="11777" width="9.08984375" style="1" customWidth="1"/>
    <col min="11778" max="11778" width="11.08984375" style="1" customWidth="1"/>
    <col min="11779" max="11779" width="12.453125" style="1" customWidth="1"/>
    <col min="11780" max="11780" width="12.08984375" style="1" customWidth="1"/>
    <col min="11781" max="11782" width="17.08984375" style="1" customWidth="1"/>
    <col min="11783" max="11783" width="11.453125" style="1"/>
    <col min="11784" max="11784" width="0" style="1" hidden="1" customWidth="1"/>
    <col min="11785" max="11785" width="9.36328125" style="1" customWidth="1"/>
    <col min="11786" max="11786" width="10.6328125" style="1" customWidth="1"/>
    <col min="11787" max="11789" width="7.90625" style="1" customWidth="1"/>
    <col min="11790" max="12028" width="11.453125" style="1"/>
    <col min="12029" max="12030" width="21.453125" style="1" customWidth="1"/>
    <col min="12031" max="12032" width="17.08984375" style="1" customWidth="1"/>
    <col min="12033" max="12033" width="9.08984375" style="1" customWidth="1"/>
    <col min="12034" max="12034" width="11.08984375" style="1" customWidth="1"/>
    <col min="12035" max="12035" width="12.453125" style="1" customWidth="1"/>
    <col min="12036" max="12036" width="12.08984375" style="1" customWidth="1"/>
    <col min="12037" max="12038" width="17.08984375" style="1" customWidth="1"/>
    <col min="12039" max="12039" width="11.453125" style="1"/>
    <col min="12040" max="12040" width="0" style="1" hidden="1" customWidth="1"/>
    <col min="12041" max="12041" width="9.36328125" style="1" customWidth="1"/>
    <col min="12042" max="12042" width="10.6328125" style="1" customWidth="1"/>
    <col min="12043" max="12045" width="7.90625" style="1" customWidth="1"/>
    <col min="12046" max="12284" width="11.453125" style="1"/>
    <col min="12285" max="12286" width="21.453125" style="1" customWidth="1"/>
    <col min="12287" max="12288" width="17.08984375" style="1" customWidth="1"/>
    <col min="12289" max="12289" width="9.08984375" style="1" customWidth="1"/>
    <col min="12290" max="12290" width="11.08984375" style="1" customWidth="1"/>
    <col min="12291" max="12291" width="12.453125" style="1" customWidth="1"/>
    <col min="12292" max="12292" width="12.08984375" style="1" customWidth="1"/>
    <col min="12293" max="12294" width="17.08984375" style="1" customWidth="1"/>
    <col min="12295" max="12295" width="11.453125" style="1"/>
    <col min="12296" max="12296" width="0" style="1" hidden="1" customWidth="1"/>
    <col min="12297" max="12297" width="9.36328125" style="1" customWidth="1"/>
    <col min="12298" max="12298" width="10.6328125" style="1" customWidth="1"/>
    <col min="12299" max="12301" width="7.90625" style="1" customWidth="1"/>
    <col min="12302" max="12540" width="11.453125" style="1"/>
    <col min="12541" max="12542" width="21.453125" style="1" customWidth="1"/>
    <col min="12543" max="12544" width="17.08984375" style="1" customWidth="1"/>
    <col min="12545" max="12545" width="9.08984375" style="1" customWidth="1"/>
    <col min="12546" max="12546" width="11.08984375" style="1" customWidth="1"/>
    <col min="12547" max="12547" width="12.453125" style="1" customWidth="1"/>
    <col min="12548" max="12548" width="12.08984375" style="1" customWidth="1"/>
    <col min="12549" max="12550" width="17.08984375" style="1" customWidth="1"/>
    <col min="12551" max="12551" width="11.453125" style="1"/>
    <col min="12552" max="12552" width="0" style="1" hidden="1" customWidth="1"/>
    <col min="12553" max="12553" width="9.36328125" style="1" customWidth="1"/>
    <col min="12554" max="12554" width="10.6328125" style="1" customWidth="1"/>
    <col min="12555" max="12557" width="7.90625" style="1" customWidth="1"/>
    <col min="12558" max="12796" width="11.453125" style="1"/>
    <col min="12797" max="12798" width="21.453125" style="1" customWidth="1"/>
    <col min="12799" max="12800" width="17.08984375" style="1" customWidth="1"/>
    <col min="12801" max="12801" width="9.08984375" style="1" customWidth="1"/>
    <col min="12802" max="12802" width="11.08984375" style="1" customWidth="1"/>
    <col min="12803" max="12803" width="12.453125" style="1" customWidth="1"/>
    <col min="12804" max="12804" width="12.08984375" style="1" customWidth="1"/>
    <col min="12805" max="12806" width="17.08984375" style="1" customWidth="1"/>
    <col min="12807" max="12807" width="11.453125" style="1"/>
    <col min="12808" max="12808" width="0" style="1" hidden="1" customWidth="1"/>
    <col min="12809" max="12809" width="9.36328125" style="1" customWidth="1"/>
    <col min="12810" max="12810" width="10.6328125" style="1" customWidth="1"/>
    <col min="12811" max="12813" width="7.90625" style="1" customWidth="1"/>
    <col min="12814" max="13052" width="11.453125" style="1"/>
    <col min="13053" max="13054" width="21.453125" style="1" customWidth="1"/>
    <col min="13055" max="13056" width="17.08984375" style="1" customWidth="1"/>
    <col min="13057" max="13057" width="9.08984375" style="1" customWidth="1"/>
    <col min="13058" max="13058" width="11.08984375" style="1" customWidth="1"/>
    <col min="13059" max="13059" width="12.453125" style="1" customWidth="1"/>
    <col min="13060" max="13060" width="12.08984375" style="1" customWidth="1"/>
    <col min="13061" max="13062" width="17.08984375" style="1" customWidth="1"/>
    <col min="13063" max="13063" width="11.453125" style="1"/>
    <col min="13064" max="13064" width="0" style="1" hidden="1" customWidth="1"/>
    <col min="13065" max="13065" width="9.36328125" style="1" customWidth="1"/>
    <col min="13066" max="13066" width="10.6328125" style="1" customWidth="1"/>
    <col min="13067" max="13069" width="7.90625" style="1" customWidth="1"/>
    <col min="13070" max="13308" width="11.453125" style="1"/>
    <col min="13309" max="13310" width="21.453125" style="1" customWidth="1"/>
    <col min="13311" max="13312" width="17.08984375" style="1" customWidth="1"/>
    <col min="13313" max="13313" width="9.08984375" style="1" customWidth="1"/>
    <col min="13314" max="13314" width="11.08984375" style="1" customWidth="1"/>
    <col min="13315" max="13315" width="12.453125" style="1" customWidth="1"/>
    <col min="13316" max="13316" width="12.08984375" style="1" customWidth="1"/>
    <col min="13317" max="13318" width="17.08984375" style="1" customWidth="1"/>
    <col min="13319" max="13319" width="11.453125" style="1"/>
    <col min="13320" max="13320" width="0" style="1" hidden="1" customWidth="1"/>
    <col min="13321" max="13321" width="9.36328125" style="1" customWidth="1"/>
    <col min="13322" max="13322" width="10.6328125" style="1" customWidth="1"/>
    <col min="13323" max="13325" width="7.90625" style="1" customWidth="1"/>
    <col min="13326" max="13564" width="11.453125" style="1"/>
    <col min="13565" max="13566" width="21.453125" style="1" customWidth="1"/>
    <col min="13567" max="13568" width="17.08984375" style="1" customWidth="1"/>
    <col min="13569" max="13569" width="9.08984375" style="1" customWidth="1"/>
    <col min="13570" max="13570" width="11.08984375" style="1" customWidth="1"/>
    <col min="13571" max="13571" width="12.453125" style="1" customWidth="1"/>
    <col min="13572" max="13572" width="12.08984375" style="1" customWidth="1"/>
    <col min="13573" max="13574" width="17.08984375" style="1" customWidth="1"/>
    <col min="13575" max="13575" width="11.453125" style="1"/>
    <col min="13576" max="13576" width="0" style="1" hidden="1" customWidth="1"/>
    <col min="13577" max="13577" width="9.36328125" style="1" customWidth="1"/>
    <col min="13578" max="13578" width="10.6328125" style="1" customWidth="1"/>
    <col min="13579" max="13581" width="7.90625" style="1" customWidth="1"/>
    <col min="13582" max="13820" width="11.453125" style="1"/>
    <col min="13821" max="13822" width="21.453125" style="1" customWidth="1"/>
    <col min="13823" max="13824" width="17.08984375" style="1" customWidth="1"/>
    <col min="13825" max="13825" width="9.08984375" style="1" customWidth="1"/>
    <col min="13826" max="13826" width="11.08984375" style="1" customWidth="1"/>
    <col min="13827" max="13827" width="12.453125" style="1" customWidth="1"/>
    <col min="13828" max="13828" width="12.08984375" style="1" customWidth="1"/>
    <col min="13829" max="13830" width="17.08984375" style="1" customWidth="1"/>
    <col min="13831" max="13831" width="11.453125" style="1"/>
    <col min="13832" max="13832" width="0" style="1" hidden="1" customWidth="1"/>
    <col min="13833" max="13833" width="9.36328125" style="1" customWidth="1"/>
    <col min="13834" max="13834" width="10.6328125" style="1" customWidth="1"/>
    <col min="13835" max="13837" width="7.90625" style="1" customWidth="1"/>
    <col min="13838" max="14076" width="11.453125" style="1"/>
    <col min="14077" max="14078" width="21.453125" style="1" customWidth="1"/>
    <col min="14079" max="14080" width="17.08984375" style="1" customWidth="1"/>
    <col min="14081" max="14081" width="9.08984375" style="1" customWidth="1"/>
    <col min="14082" max="14082" width="11.08984375" style="1" customWidth="1"/>
    <col min="14083" max="14083" width="12.453125" style="1" customWidth="1"/>
    <col min="14084" max="14084" width="12.08984375" style="1" customWidth="1"/>
    <col min="14085" max="14086" width="17.08984375" style="1" customWidth="1"/>
    <col min="14087" max="14087" width="11.453125" style="1"/>
    <col min="14088" max="14088" width="0" style="1" hidden="1" customWidth="1"/>
    <col min="14089" max="14089" width="9.36328125" style="1" customWidth="1"/>
    <col min="14090" max="14090" width="10.6328125" style="1" customWidth="1"/>
    <col min="14091" max="14093" width="7.90625" style="1" customWidth="1"/>
    <col min="14094" max="14332" width="11.453125" style="1"/>
    <col min="14333" max="14334" width="21.453125" style="1" customWidth="1"/>
    <col min="14335" max="14336" width="17.08984375" style="1" customWidth="1"/>
    <col min="14337" max="14337" width="9.08984375" style="1" customWidth="1"/>
    <col min="14338" max="14338" width="11.08984375" style="1" customWidth="1"/>
    <col min="14339" max="14339" width="12.453125" style="1" customWidth="1"/>
    <col min="14340" max="14340" width="12.08984375" style="1" customWidth="1"/>
    <col min="14341" max="14342" width="17.08984375" style="1" customWidth="1"/>
    <col min="14343" max="14343" width="11.453125" style="1"/>
    <col min="14344" max="14344" width="0" style="1" hidden="1" customWidth="1"/>
    <col min="14345" max="14345" width="9.36328125" style="1" customWidth="1"/>
    <col min="14346" max="14346" width="10.6328125" style="1" customWidth="1"/>
    <col min="14347" max="14349" width="7.90625" style="1" customWidth="1"/>
    <col min="14350" max="14588" width="11.453125" style="1"/>
    <col min="14589" max="14590" width="21.453125" style="1" customWidth="1"/>
    <col min="14591" max="14592" width="17.08984375" style="1" customWidth="1"/>
    <col min="14593" max="14593" width="9.08984375" style="1" customWidth="1"/>
    <col min="14594" max="14594" width="11.08984375" style="1" customWidth="1"/>
    <col min="14595" max="14595" width="12.453125" style="1" customWidth="1"/>
    <col min="14596" max="14596" width="12.08984375" style="1" customWidth="1"/>
    <col min="14597" max="14598" width="17.08984375" style="1" customWidth="1"/>
    <col min="14599" max="14599" width="11.453125" style="1"/>
    <col min="14600" max="14600" width="0" style="1" hidden="1" customWidth="1"/>
    <col min="14601" max="14601" width="9.36328125" style="1" customWidth="1"/>
    <col min="14602" max="14602" width="10.6328125" style="1" customWidth="1"/>
    <col min="14603" max="14605" width="7.90625" style="1" customWidth="1"/>
    <col min="14606" max="14844" width="11.453125" style="1"/>
    <col min="14845" max="14846" width="21.453125" style="1" customWidth="1"/>
    <col min="14847" max="14848" width="17.08984375" style="1" customWidth="1"/>
    <col min="14849" max="14849" width="9.08984375" style="1" customWidth="1"/>
    <col min="14850" max="14850" width="11.08984375" style="1" customWidth="1"/>
    <col min="14851" max="14851" width="12.453125" style="1" customWidth="1"/>
    <col min="14852" max="14852" width="12.08984375" style="1" customWidth="1"/>
    <col min="14853" max="14854" width="17.08984375" style="1" customWidth="1"/>
    <col min="14855" max="14855" width="11.453125" style="1"/>
    <col min="14856" max="14856" width="0" style="1" hidden="1" customWidth="1"/>
    <col min="14857" max="14857" width="9.36328125" style="1" customWidth="1"/>
    <col min="14858" max="14858" width="10.6328125" style="1" customWidth="1"/>
    <col min="14859" max="14861" width="7.90625" style="1" customWidth="1"/>
    <col min="14862" max="15100" width="11.453125" style="1"/>
    <col min="15101" max="15102" width="21.453125" style="1" customWidth="1"/>
    <col min="15103" max="15104" width="17.08984375" style="1" customWidth="1"/>
    <col min="15105" max="15105" width="9.08984375" style="1" customWidth="1"/>
    <col min="15106" max="15106" width="11.08984375" style="1" customWidth="1"/>
    <col min="15107" max="15107" width="12.453125" style="1" customWidth="1"/>
    <col min="15108" max="15108" width="12.08984375" style="1" customWidth="1"/>
    <col min="15109" max="15110" width="17.08984375" style="1" customWidth="1"/>
    <col min="15111" max="15111" width="11.453125" style="1"/>
    <col min="15112" max="15112" width="0" style="1" hidden="1" customWidth="1"/>
    <col min="15113" max="15113" width="9.36328125" style="1" customWidth="1"/>
    <col min="15114" max="15114" width="10.6328125" style="1" customWidth="1"/>
    <col min="15115" max="15117" width="7.90625" style="1" customWidth="1"/>
    <col min="15118" max="15356" width="11.453125" style="1"/>
    <col min="15357" max="15358" width="21.453125" style="1" customWidth="1"/>
    <col min="15359" max="15360" width="17.08984375" style="1" customWidth="1"/>
    <col min="15361" max="15361" width="9.08984375" style="1" customWidth="1"/>
    <col min="15362" max="15362" width="11.08984375" style="1" customWidth="1"/>
    <col min="15363" max="15363" width="12.453125" style="1" customWidth="1"/>
    <col min="15364" max="15364" width="12.08984375" style="1" customWidth="1"/>
    <col min="15365" max="15366" width="17.08984375" style="1" customWidth="1"/>
    <col min="15367" max="15367" width="11.453125" style="1"/>
    <col min="15368" max="15368" width="0" style="1" hidden="1" customWidth="1"/>
    <col min="15369" max="15369" width="9.36328125" style="1" customWidth="1"/>
    <col min="15370" max="15370" width="10.6328125" style="1" customWidth="1"/>
    <col min="15371" max="15373" width="7.90625" style="1" customWidth="1"/>
    <col min="15374" max="15612" width="11.453125" style="1"/>
    <col min="15613" max="15614" width="21.453125" style="1" customWidth="1"/>
    <col min="15615" max="15616" width="17.08984375" style="1" customWidth="1"/>
    <col min="15617" max="15617" width="9.08984375" style="1" customWidth="1"/>
    <col min="15618" max="15618" width="11.08984375" style="1" customWidth="1"/>
    <col min="15619" max="15619" width="12.453125" style="1" customWidth="1"/>
    <col min="15620" max="15620" width="12.08984375" style="1" customWidth="1"/>
    <col min="15621" max="15622" width="17.08984375" style="1" customWidth="1"/>
    <col min="15623" max="15623" width="11.453125" style="1"/>
    <col min="15624" max="15624" width="0" style="1" hidden="1" customWidth="1"/>
    <col min="15625" max="15625" width="9.36328125" style="1" customWidth="1"/>
    <col min="15626" max="15626" width="10.6328125" style="1" customWidth="1"/>
    <col min="15627" max="15629" width="7.90625" style="1" customWidth="1"/>
    <col min="15630" max="15868" width="11.453125" style="1"/>
    <col min="15869" max="15870" width="21.453125" style="1" customWidth="1"/>
    <col min="15871" max="15872" width="17.08984375" style="1" customWidth="1"/>
    <col min="15873" max="15873" width="9.08984375" style="1" customWidth="1"/>
    <col min="15874" max="15874" width="11.08984375" style="1" customWidth="1"/>
    <col min="15875" max="15875" width="12.453125" style="1" customWidth="1"/>
    <col min="15876" max="15876" width="12.08984375" style="1" customWidth="1"/>
    <col min="15877" max="15878" width="17.08984375" style="1" customWidth="1"/>
    <col min="15879" max="15879" width="11.453125" style="1"/>
    <col min="15880" max="15880" width="0" style="1" hidden="1" customWidth="1"/>
    <col min="15881" max="15881" width="9.36328125" style="1" customWidth="1"/>
    <col min="15882" max="15882" width="10.6328125" style="1" customWidth="1"/>
    <col min="15883" max="15885" width="7.90625" style="1" customWidth="1"/>
    <col min="15886" max="16124" width="11.453125" style="1"/>
    <col min="16125" max="16126" width="21.453125" style="1" customWidth="1"/>
    <col min="16127" max="16128" width="17.08984375" style="1" customWidth="1"/>
    <col min="16129" max="16129" width="9.08984375" style="1" customWidth="1"/>
    <col min="16130" max="16130" width="11.08984375" style="1" customWidth="1"/>
    <col min="16131" max="16131" width="12.453125" style="1" customWidth="1"/>
    <col min="16132" max="16132" width="12.08984375" style="1" customWidth="1"/>
    <col min="16133" max="16134" width="17.08984375" style="1" customWidth="1"/>
    <col min="16135" max="16135" width="11.453125" style="1"/>
    <col min="16136" max="16136" width="0" style="1" hidden="1" customWidth="1"/>
    <col min="16137" max="16137" width="9.36328125" style="1" customWidth="1"/>
    <col min="16138" max="16138" width="10.6328125" style="1" customWidth="1"/>
    <col min="16139" max="16141" width="7.90625" style="1" customWidth="1"/>
    <col min="16142" max="16384" width="11.453125" style="1"/>
  </cols>
  <sheetData>
    <row r="1" spans="1:15" ht="26" customHeight="1" thickBot="1" x14ac:dyDescent="0.35">
      <c r="A1" s="19" t="s">
        <v>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  <c r="O1" s="1"/>
    </row>
    <row r="2" spans="1:15" ht="26" customHeight="1" x14ac:dyDescent="0.3">
      <c r="A2" s="24" t="s">
        <v>4</v>
      </c>
      <c r="B2" s="25"/>
      <c r="C2" s="25"/>
      <c r="D2" s="25"/>
      <c r="E2" s="25"/>
      <c r="F2" s="24" t="s">
        <v>2</v>
      </c>
      <c r="G2" s="26"/>
      <c r="H2" s="21" t="s">
        <v>12</v>
      </c>
      <c r="I2" s="22"/>
      <c r="J2" s="22"/>
      <c r="K2" s="16" t="s">
        <v>0</v>
      </c>
      <c r="L2" s="21" t="s">
        <v>39</v>
      </c>
      <c r="M2" s="22"/>
      <c r="N2" s="23"/>
      <c r="O2" s="1"/>
    </row>
    <row r="3" spans="1:15" s="4" customFormat="1" ht="61" customHeight="1" thickBot="1" x14ac:dyDescent="0.35">
      <c r="A3" s="13" t="s">
        <v>19</v>
      </c>
      <c r="B3" s="14" t="s">
        <v>20</v>
      </c>
      <c r="C3" s="14" t="s">
        <v>11</v>
      </c>
      <c r="D3" s="14" t="s">
        <v>5</v>
      </c>
      <c r="E3" s="37" t="s">
        <v>43</v>
      </c>
      <c r="F3" s="13" t="s">
        <v>6</v>
      </c>
      <c r="G3" s="15" t="s">
        <v>7</v>
      </c>
      <c r="H3" s="13" t="s">
        <v>13</v>
      </c>
      <c r="I3" s="14" t="s">
        <v>14</v>
      </c>
      <c r="J3" s="14" t="s">
        <v>15</v>
      </c>
      <c r="K3" s="17" t="s">
        <v>1</v>
      </c>
      <c r="L3" s="18" t="s">
        <v>18</v>
      </c>
      <c r="M3" s="13" t="s">
        <v>16</v>
      </c>
      <c r="N3" s="15" t="s">
        <v>37</v>
      </c>
    </row>
    <row r="4" spans="1:15" ht="39" x14ac:dyDescent="0.3">
      <c r="A4" s="5" t="s">
        <v>40</v>
      </c>
      <c r="B4" s="7">
        <v>5</v>
      </c>
      <c r="C4" s="7" t="s">
        <v>41</v>
      </c>
      <c r="D4" s="7" t="s">
        <v>42</v>
      </c>
      <c r="E4" s="38">
        <v>1000</v>
      </c>
      <c r="F4" s="12" t="s">
        <v>22</v>
      </c>
      <c r="G4" s="12" t="s">
        <v>22</v>
      </c>
      <c r="H4" s="8" t="s">
        <v>44</v>
      </c>
      <c r="I4" s="8" t="s">
        <v>45</v>
      </c>
      <c r="J4" s="8" t="s">
        <v>38</v>
      </c>
      <c r="K4" s="35">
        <f>IF(J4="","",IF(J4="si",100%,0%))</f>
        <v>1</v>
      </c>
      <c r="L4" s="6" t="s">
        <v>53</v>
      </c>
      <c r="M4" s="8" t="s">
        <v>17</v>
      </c>
      <c r="N4" s="35">
        <f>IF(M4="","",IF(M4="N/A","N/A",IF(M4="si",100%,0%)))</f>
        <v>0</v>
      </c>
      <c r="O4" s="1"/>
    </row>
    <row r="5" spans="1:15" ht="39" x14ac:dyDescent="0.3">
      <c r="A5" s="5" t="s">
        <v>40</v>
      </c>
      <c r="B5" s="7">
        <v>5</v>
      </c>
      <c r="C5" s="7" t="s">
        <v>41</v>
      </c>
      <c r="D5" s="7" t="s">
        <v>42</v>
      </c>
      <c r="E5" s="38">
        <v>1000</v>
      </c>
      <c r="F5" s="12" t="s">
        <v>22</v>
      </c>
      <c r="G5" s="12" t="s">
        <v>22</v>
      </c>
      <c r="H5" s="8" t="s">
        <v>46</v>
      </c>
      <c r="I5" s="8" t="s">
        <v>50</v>
      </c>
      <c r="J5" s="8" t="s">
        <v>17</v>
      </c>
      <c r="K5" s="35">
        <f t="shared" ref="K5:K50" si="0">IF(J5="","",IF(J5="si",100%,0%))</f>
        <v>0</v>
      </c>
      <c r="L5" s="6" t="s">
        <v>54</v>
      </c>
      <c r="M5" s="8" t="s">
        <v>54</v>
      </c>
      <c r="N5" s="35" t="str">
        <f t="shared" ref="N5:N7" si="1">IF(M5="","",IF(M5="N/A","N/A",IF(M5="si",100%,0%)))</f>
        <v>N/A</v>
      </c>
      <c r="O5" s="1"/>
    </row>
    <row r="6" spans="1:15" ht="39" x14ac:dyDescent="0.3">
      <c r="A6" s="5" t="s">
        <v>40</v>
      </c>
      <c r="B6" s="7">
        <v>5</v>
      </c>
      <c r="C6" s="7" t="s">
        <v>41</v>
      </c>
      <c r="D6" s="7" t="s">
        <v>42</v>
      </c>
      <c r="E6" s="38">
        <v>1000</v>
      </c>
      <c r="F6" s="12" t="s">
        <v>22</v>
      </c>
      <c r="G6" s="12" t="s">
        <v>22</v>
      </c>
      <c r="H6" s="8" t="s">
        <v>49</v>
      </c>
      <c r="I6" s="8" t="s">
        <v>51</v>
      </c>
      <c r="J6" s="8" t="s">
        <v>38</v>
      </c>
      <c r="K6" s="35">
        <f t="shared" si="0"/>
        <v>1</v>
      </c>
      <c r="L6" s="6" t="s">
        <v>53</v>
      </c>
      <c r="M6" s="8" t="s">
        <v>38</v>
      </c>
      <c r="N6" s="35">
        <f t="shared" si="1"/>
        <v>1</v>
      </c>
      <c r="O6" s="1"/>
    </row>
    <row r="7" spans="1:15" ht="39" x14ac:dyDescent="0.3">
      <c r="A7" s="5" t="s">
        <v>47</v>
      </c>
      <c r="B7" s="7">
        <v>20</v>
      </c>
      <c r="C7" s="7" t="s">
        <v>41</v>
      </c>
      <c r="D7" s="7" t="s">
        <v>42</v>
      </c>
      <c r="E7" s="38">
        <v>5000</v>
      </c>
      <c r="F7" s="12" t="s">
        <v>23</v>
      </c>
      <c r="G7" s="12" t="s">
        <v>23</v>
      </c>
      <c r="H7" s="8" t="s">
        <v>48</v>
      </c>
      <c r="I7" s="8" t="s">
        <v>52</v>
      </c>
      <c r="J7" s="8" t="s">
        <v>38</v>
      </c>
      <c r="K7" s="36">
        <f t="shared" si="0"/>
        <v>1</v>
      </c>
      <c r="L7" s="6"/>
      <c r="M7" s="8" t="s">
        <v>38</v>
      </c>
      <c r="N7" s="35">
        <f t="shared" si="1"/>
        <v>1</v>
      </c>
      <c r="O7" s="1"/>
    </row>
    <row r="8" spans="1:15" x14ac:dyDescent="0.3">
      <c r="A8" s="5"/>
      <c r="B8" s="7"/>
      <c r="C8" s="7"/>
      <c r="D8" s="7"/>
      <c r="E8" s="38"/>
      <c r="F8" s="12"/>
      <c r="G8" s="12"/>
      <c r="H8" s="8"/>
      <c r="I8" s="8"/>
      <c r="J8" s="8"/>
      <c r="K8" s="36" t="str">
        <f t="shared" si="0"/>
        <v/>
      </c>
      <c r="L8" s="6"/>
      <c r="M8" s="8"/>
      <c r="N8" s="36" t="str">
        <f t="shared" ref="N5:N50" si="2">IF(M8="","",IF(M8="si",100%,0%))</f>
        <v/>
      </c>
      <c r="O8" s="1"/>
    </row>
    <row r="9" spans="1:15" x14ac:dyDescent="0.3">
      <c r="A9" s="5"/>
      <c r="B9" s="7"/>
      <c r="C9" s="7"/>
      <c r="D9" s="7"/>
      <c r="E9" s="38"/>
      <c r="F9" s="12"/>
      <c r="G9" s="12"/>
      <c r="H9" s="8"/>
      <c r="I9" s="8"/>
      <c r="J9" s="8"/>
      <c r="K9" s="36" t="str">
        <f t="shared" si="0"/>
        <v/>
      </c>
      <c r="L9" s="6"/>
      <c r="M9" s="8"/>
      <c r="N9" s="36" t="str">
        <f t="shared" si="2"/>
        <v/>
      </c>
      <c r="O9" s="1"/>
    </row>
    <row r="10" spans="1:15" x14ac:dyDescent="0.3">
      <c r="A10" s="5"/>
      <c r="B10" s="7"/>
      <c r="C10" s="7"/>
      <c r="D10" s="7"/>
      <c r="E10" s="38"/>
      <c r="F10" s="12"/>
      <c r="G10" s="12"/>
      <c r="H10" s="8"/>
      <c r="I10" s="8"/>
      <c r="J10" s="8"/>
      <c r="K10" s="36" t="str">
        <f t="shared" si="0"/>
        <v/>
      </c>
      <c r="L10" s="6"/>
      <c r="M10" s="8"/>
      <c r="N10" s="36" t="str">
        <f t="shared" si="2"/>
        <v/>
      </c>
      <c r="O10" s="1"/>
    </row>
    <row r="11" spans="1:15" x14ac:dyDescent="0.3">
      <c r="A11" s="5"/>
      <c r="B11" s="7"/>
      <c r="C11" s="7"/>
      <c r="D11" s="7"/>
      <c r="E11" s="38"/>
      <c r="F11" s="12"/>
      <c r="G11" s="12"/>
      <c r="H11" s="8"/>
      <c r="I11" s="8"/>
      <c r="J11" s="8"/>
      <c r="K11" s="36" t="str">
        <f t="shared" si="0"/>
        <v/>
      </c>
      <c r="L11" s="6"/>
      <c r="M11" s="8"/>
      <c r="N11" s="36" t="str">
        <f t="shared" si="2"/>
        <v/>
      </c>
      <c r="O11" s="1"/>
    </row>
    <row r="12" spans="1:15" x14ac:dyDescent="0.3">
      <c r="A12" s="5"/>
      <c r="B12" s="7"/>
      <c r="C12" s="7"/>
      <c r="D12" s="7"/>
      <c r="E12" s="38"/>
      <c r="F12" s="12"/>
      <c r="G12" s="12"/>
      <c r="H12" s="8"/>
      <c r="I12" s="8"/>
      <c r="J12" s="8"/>
      <c r="K12" s="36" t="str">
        <f t="shared" si="0"/>
        <v/>
      </c>
      <c r="L12" s="6"/>
      <c r="M12" s="8"/>
      <c r="N12" s="36" t="str">
        <f t="shared" si="2"/>
        <v/>
      </c>
      <c r="O12" s="1"/>
    </row>
    <row r="13" spans="1:15" x14ac:dyDescent="0.3">
      <c r="A13" s="5"/>
      <c r="B13" s="7"/>
      <c r="C13" s="7"/>
      <c r="D13" s="7"/>
      <c r="E13" s="38"/>
      <c r="F13" s="12"/>
      <c r="G13" s="12"/>
      <c r="H13" s="8"/>
      <c r="I13" s="8"/>
      <c r="J13" s="8"/>
      <c r="K13" s="36" t="str">
        <f t="shared" si="0"/>
        <v/>
      </c>
      <c r="L13" s="6"/>
      <c r="M13" s="8"/>
      <c r="N13" s="36" t="str">
        <f t="shared" si="2"/>
        <v/>
      </c>
      <c r="O13" s="1"/>
    </row>
    <row r="14" spans="1:15" x14ac:dyDescent="0.3">
      <c r="A14" s="5"/>
      <c r="B14" s="7"/>
      <c r="C14" s="7"/>
      <c r="D14" s="7"/>
      <c r="E14" s="38"/>
      <c r="F14" s="12"/>
      <c r="G14" s="12"/>
      <c r="H14" s="8"/>
      <c r="I14" s="8"/>
      <c r="J14" s="8"/>
      <c r="K14" s="36" t="str">
        <f t="shared" si="0"/>
        <v/>
      </c>
      <c r="L14" s="6"/>
      <c r="M14" s="8"/>
      <c r="N14" s="36" t="str">
        <f t="shared" si="2"/>
        <v/>
      </c>
      <c r="O14" s="1"/>
    </row>
    <row r="15" spans="1:15" x14ac:dyDescent="0.3">
      <c r="A15" s="5"/>
      <c r="B15" s="7"/>
      <c r="C15" s="7"/>
      <c r="D15" s="7"/>
      <c r="E15" s="38"/>
      <c r="F15" s="12"/>
      <c r="G15" s="12"/>
      <c r="H15" s="8"/>
      <c r="I15" s="8"/>
      <c r="J15" s="8"/>
      <c r="K15" s="36" t="str">
        <f t="shared" si="0"/>
        <v/>
      </c>
      <c r="L15" s="6"/>
      <c r="M15" s="8"/>
      <c r="N15" s="36" t="str">
        <f t="shared" si="2"/>
        <v/>
      </c>
      <c r="O15" s="1"/>
    </row>
    <row r="16" spans="1:15" x14ac:dyDescent="0.3">
      <c r="A16" s="5"/>
      <c r="B16" s="7"/>
      <c r="C16" s="7"/>
      <c r="D16" s="7"/>
      <c r="E16" s="38"/>
      <c r="F16" s="12"/>
      <c r="G16" s="12"/>
      <c r="H16" s="8"/>
      <c r="I16" s="8"/>
      <c r="J16" s="8"/>
      <c r="K16" s="36" t="str">
        <f t="shared" si="0"/>
        <v/>
      </c>
      <c r="L16" s="6"/>
      <c r="M16" s="8"/>
      <c r="N16" s="36" t="str">
        <f t="shared" si="2"/>
        <v/>
      </c>
      <c r="O16" s="1"/>
    </row>
    <row r="17" spans="1:15" x14ac:dyDescent="0.3">
      <c r="A17" s="5"/>
      <c r="B17" s="7"/>
      <c r="C17" s="7"/>
      <c r="D17" s="7"/>
      <c r="E17" s="38"/>
      <c r="F17" s="12"/>
      <c r="G17" s="12"/>
      <c r="H17" s="8"/>
      <c r="I17" s="8"/>
      <c r="J17" s="8"/>
      <c r="K17" s="36" t="str">
        <f t="shared" si="0"/>
        <v/>
      </c>
      <c r="L17" s="6"/>
      <c r="M17" s="8"/>
      <c r="N17" s="36" t="str">
        <f t="shared" si="2"/>
        <v/>
      </c>
      <c r="O17" s="1"/>
    </row>
    <row r="18" spans="1:15" x14ac:dyDescent="0.3">
      <c r="A18" s="5"/>
      <c r="B18" s="7"/>
      <c r="C18" s="7"/>
      <c r="D18" s="7"/>
      <c r="E18" s="38"/>
      <c r="F18" s="12"/>
      <c r="G18" s="12"/>
      <c r="H18" s="8"/>
      <c r="I18" s="8"/>
      <c r="J18" s="8"/>
      <c r="K18" s="36" t="str">
        <f t="shared" si="0"/>
        <v/>
      </c>
      <c r="L18" s="6"/>
      <c r="M18" s="8"/>
      <c r="N18" s="36" t="str">
        <f t="shared" si="2"/>
        <v/>
      </c>
      <c r="O18" s="1"/>
    </row>
    <row r="19" spans="1:15" x14ac:dyDescent="0.3">
      <c r="A19" s="5"/>
      <c r="B19" s="9"/>
      <c r="C19" s="7"/>
      <c r="D19" s="9"/>
      <c r="E19" s="39"/>
      <c r="F19" s="12"/>
      <c r="G19" s="12"/>
      <c r="H19" s="10"/>
      <c r="I19" s="10"/>
      <c r="J19" s="8"/>
      <c r="K19" s="36" t="str">
        <f t="shared" si="0"/>
        <v/>
      </c>
      <c r="L19" s="6"/>
      <c r="M19" s="8"/>
      <c r="N19" s="36" t="str">
        <f t="shared" si="2"/>
        <v/>
      </c>
      <c r="O19" s="1"/>
    </row>
    <row r="20" spans="1:15" x14ac:dyDescent="0.3">
      <c r="A20" s="5"/>
      <c r="B20" s="9"/>
      <c r="C20" s="7"/>
      <c r="D20" s="9"/>
      <c r="E20" s="39"/>
      <c r="F20" s="12"/>
      <c r="G20" s="12"/>
      <c r="H20" s="10"/>
      <c r="I20" s="10"/>
      <c r="J20" s="8"/>
      <c r="K20" s="36" t="str">
        <f t="shared" si="0"/>
        <v/>
      </c>
      <c r="L20" s="11"/>
      <c r="M20" s="8"/>
      <c r="N20" s="36" t="str">
        <f t="shared" si="2"/>
        <v/>
      </c>
      <c r="O20" s="1"/>
    </row>
    <row r="21" spans="1:15" x14ac:dyDescent="0.3">
      <c r="A21" s="5"/>
      <c r="B21" s="9"/>
      <c r="C21" s="7"/>
      <c r="D21" s="9"/>
      <c r="E21" s="39"/>
      <c r="F21" s="12"/>
      <c r="G21" s="12"/>
      <c r="H21" s="10"/>
      <c r="I21" s="10"/>
      <c r="J21" s="8"/>
      <c r="K21" s="36" t="str">
        <f t="shared" si="0"/>
        <v/>
      </c>
      <c r="L21" s="11"/>
      <c r="M21" s="8"/>
      <c r="N21" s="36" t="str">
        <f t="shared" si="2"/>
        <v/>
      </c>
      <c r="O21" s="1"/>
    </row>
    <row r="22" spans="1:15" x14ac:dyDescent="0.3">
      <c r="A22" s="5"/>
      <c r="B22" s="9"/>
      <c r="C22" s="7"/>
      <c r="D22" s="9"/>
      <c r="E22" s="39"/>
      <c r="F22" s="12"/>
      <c r="G22" s="12"/>
      <c r="H22" s="10"/>
      <c r="I22" s="10"/>
      <c r="J22" s="8"/>
      <c r="K22" s="36" t="str">
        <f t="shared" si="0"/>
        <v/>
      </c>
      <c r="L22" s="11"/>
      <c r="M22" s="8"/>
      <c r="N22" s="36" t="str">
        <f t="shared" si="2"/>
        <v/>
      </c>
      <c r="O22" s="1"/>
    </row>
    <row r="23" spans="1:15" x14ac:dyDescent="0.3">
      <c r="A23" s="5"/>
      <c r="B23" s="9"/>
      <c r="C23" s="7"/>
      <c r="D23" s="9"/>
      <c r="E23" s="39"/>
      <c r="F23" s="12"/>
      <c r="G23" s="12"/>
      <c r="H23" s="10"/>
      <c r="I23" s="10"/>
      <c r="J23" s="8"/>
      <c r="K23" s="36" t="str">
        <f t="shared" si="0"/>
        <v/>
      </c>
      <c r="L23" s="11"/>
      <c r="M23" s="8"/>
      <c r="N23" s="36" t="str">
        <f t="shared" si="2"/>
        <v/>
      </c>
      <c r="O23" s="1"/>
    </row>
    <row r="24" spans="1:15" x14ac:dyDescent="0.3">
      <c r="A24" s="5"/>
      <c r="B24" s="9"/>
      <c r="C24" s="7"/>
      <c r="D24" s="9"/>
      <c r="E24" s="39"/>
      <c r="F24" s="12"/>
      <c r="G24" s="12"/>
      <c r="H24" s="10"/>
      <c r="I24" s="10"/>
      <c r="J24" s="8"/>
      <c r="K24" s="36" t="str">
        <f t="shared" si="0"/>
        <v/>
      </c>
      <c r="L24" s="11"/>
      <c r="M24" s="8"/>
      <c r="N24" s="36" t="str">
        <f t="shared" si="2"/>
        <v/>
      </c>
      <c r="O24" s="1"/>
    </row>
    <row r="25" spans="1:15" x14ac:dyDescent="0.3">
      <c r="A25" s="5"/>
      <c r="B25" s="9"/>
      <c r="C25" s="7"/>
      <c r="D25" s="9"/>
      <c r="E25" s="39"/>
      <c r="F25" s="12"/>
      <c r="G25" s="12"/>
      <c r="H25" s="10"/>
      <c r="I25" s="10"/>
      <c r="J25" s="8"/>
      <c r="K25" s="36" t="str">
        <f t="shared" si="0"/>
        <v/>
      </c>
      <c r="L25" s="11"/>
      <c r="M25" s="8"/>
      <c r="N25" s="36" t="str">
        <f t="shared" si="2"/>
        <v/>
      </c>
      <c r="O25" s="1"/>
    </row>
    <row r="26" spans="1:15" x14ac:dyDescent="0.3">
      <c r="A26" s="5"/>
      <c r="B26" s="9"/>
      <c r="C26" s="7"/>
      <c r="D26" s="9"/>
      <c r="E26" s="39"/>
      <c r="F26" s="12"/>
      <c r="G26" s="12"/>
      <c r="H26" s="10"/>
      <c r="I26" s="10"/>
      <c r="J26" s="8"/>
      <c r="K26" s="36" t="str">
        <f t="shared" si="0"/>
        <v/>
      </c>
      <c r="L26" s="11"/>
      <c r="M26" s="8"/>
      <c r="N26" s="36" t="str">
        <f t="shared" si="2"/>
        <v/>
      </c>
      <c r="O26" s="1"/>
    </row>
    <row r="27" spans="1:15" x14ac:dyDescent="0.3">
      <c r="A27" s="5"/>
      <c r="B27" s="9"/>
      <c r="C27" s="7"/>
      <c r="D27" s="9"/>
      <c r="E27" s="39"/>
      <c r="F27" s="12"/>
      <c r="G27" s="12"/>
      <c r="H27" s="10"/>
      <c r="I27" s="10"/>
      <c r="J27" s="8"/>
      <c r="K27" s="36" t="str">
        <f t="shared" si="0"/>
        <v/>
      </c>
      <c r="L27" s="11"/>
      <c r="M27" s="8"/>
      <c r="N27" s="36" t="str">
        <f t="shared" si="2"/>
        <v/>
      </c>
      <c r="O27" s="1"/>
    </row>
    <row r="28" spans="1:15" x14ac:dyDescent="0.3">
      <c r="A28" s="5"/>
      <c r="B28" s="9"/>
      <c r="C28" s="7"/>
      <c r="D28" s="9"/>
      <c r="E28" s="39"/>
      <c r="F28" s="12"/>
      <c r="G28" s="12"/>
      <c r="H28" s="10"/>
      <c r="I28" s="10"/>
      <c r="J28" s="8"/>
      <c r="K28" s="36" t="str">
        <f t="shared" si="0"/>
        <v/>
      </c>
      <c r="L28" s="11"/>
      <c r="M28" s="8"/>
      <c r="N28" s="36" t="str">
        <f t="shared" si="2"/>
        <v/>
      </c>
      <c r="O28" s="1"/>
    </row>
    <row r="29" spans="1:15" x14ac:dyDescent="0.3">
      <c r="A29" s="5"/>
      <c r="B29" s="9"/>
      <c r="C29" s="7"/>
      <c r="D29" s="9"/>
      <c r="E29" s="39"/>
      <c r="F29" s="12"/>
      <c r="G29" s="12"/>
      <c r="H29" s="10"/>
      <c r="I29" s="10"/>
      <c r="J29" s="8"/>
      <c r="K29" s="36" t="str">
        <f t="shared" si="0"/>
        <v/>
      </c>
      <c r="L29" s="11"/>
      <c r="M29" s="8"/>
      <c r="N29" s="36" t="str">
        <f t="shared" si="2"/>
        <v/>
      </c>
      <c r="O29" s="1"/>
    </row>
    <row r="30" spans="1:15" x14ac:dyDescent="0.3">
      <c r="A30" s="5"/>
      <c r="B30" s="9"/>
      <c r="C30" s="7"/>
      <c r="D30" s="9"/>
      <c r="E30" s="39"/>
      <c r="F30" s="12"/>
      <c r="G30" s="12"/>
      <c r="H30" s="10"/>
      <c r="I30" s="10"/>
      <c r="J30" s="8"/>
      <c r="K30" s="36" t="str">
        <f t="shared" si="0"/>
        <v/>
      </c>
      <c r="L30" s="11"/>
      <c r="M30" s="8"/>
      <c r="N30" s="36" t="str">
        <f t="shared" si="2"/>
        <v/>
      </c>
      <c r="O30" s="1"/>
    </row>
    <row r="31" spans="1:15" x14ac:dyDescent="0.3">
      <c r="A31" s="5"/>
      <c r="B31" s="9"/>
      <c r="C31" s="7"/>
      <c r="D31" s="9"/>
      <c r="E31" s="39"/>
      <c r="F31" s="12"/>
      <c r="G31" s="12"/>
      <c r="H31" s="10"/>
      <c r="I31" s="10"/>
      <c r="J31" s="8"/>
      <c r="K31" s="36" t="str">
        <f t="shared" si="0"/>
        <v/>
      </c>
      <c r="L31" s="11"/>
      <c r="M31" s="8"/>
      <c r="N31" s="36" t="str">
        <f t="shared" si="2"/>
        <v/>
      </c>
      <c r="O31" s="1"/>
    </row>
    <row r="32" spans="1:15" x14ac:dyDescent="0.3">
      <c r="A32" s="5"/>
      <c r="B32" s="9"/>
      <c r="C32" s="7"/>
      <c r="D32" s="9"/>
      <c r="E32" s="39"/>
      <c r="F32" s="12"/>
      <c r="G32" s="12"/>
      <c r="H32" s="10"/>
      <c r="I32" s="10"/>
      <c r="J32" s="8"/>
      <c r="K32" s="36" t="str">
        <f t="shared" si="0"/>
        <v/>
      </c>
      <c r="L32" s="11"/>
      <c r="M32" s="8"/>
      <c r="N32" s="36" t="str">
        <f t="shared" si="2"/>
        <v/>
      </c>
      <c r="O32" s="1"/>
    </row>
    <row r="33" spans="1:15" x14ac:dyDescent="0.3">
      <c r="A33" s="5"/>
      <c r="B33" s="9"/>
      <c r="C33" s="7"/>
      <c r="D33" s="9"/>
      <c r="E33" s="39"/>
      <c r="F33" s="12"/>
      <c r="G33" s="12"/>
      <c r="H33" s="10"/>
      <c r="I33" s="10"/>
      <c r="J33" s="8"/>
      <c r="K33" s="36" t="str">
        <f t="shared" si="0"/>
        <v/>
      </c>
      <c r="L33" s="11"/>
      <c r="M33" s="8"/>
      <c r="N33" s="36" t="str">
        <f t="shared" si="2"/>
        <v/>
      </c>
      <c r="O33" s="1"/>
    </row>
    <row r="34" spans="1:15" x14ac:dyDescent="0.3">
      <c r="A34" s="5"/>
      <c r="B34" s="9"/>
      <c r="C34" s="7"/>
      <c r="D34" s="9"/>
      <c r="E34" s="39"/>
      <c r="F34" s="12"/>
      <c r="G34" s="12"/>
      <c r="H34" s="10"/>
      <c r="I34" s="10"/>
      <c r="J34" s="8"/>
      <c r="K34" s="36" t="str">
        <f t="shared" si="0"/>
        <v/>
      </c>
      <c r="L34" s="11"/>
      <c r="M34" s="8"/>
      <c r="N34" s="36" t="str">
        <f t="shared" si="2"/>
        <v/>
      </c>
      <c r="O34" s="1"/>
    </row>
    <row r="35" spans="1:15" x14ac:dyDescent="0.3">
      <c r="A35" s="5"/>
      <c r="B35" s="9"/>
      <c r="C35" s="7"/>
      <c r="D35" s="9"/>
      <c r="E35" s="39"/>
      <c r="F35" s="12"/>
      <c r="G35" s="12"/>
      <c r="H35" s="10"/>
      <c r="I35" s="10"/>
      <c r="J35" s="8"/>
      <c r="K35" s="36" t="str">
        <f t="shared" si="0"/>
        <v/>
      </c>
      <c r="L35" s="11"/>
      <c r="M35" s="8"/>
      <c r="N35" s="36" t="str">
        <f t="shared" si="2"/>
        <v/>
      </c>
      <c r="O35" s="1"/>
    </row>
    <row r="36" spans="1:15" x14ac:dyDescent="0.3">
      <c r="A36" s="5"/>
      <c r="B36" s="9"/>
      <c r="C36" s="7"/>
      <c r="D36" s="9"/>
      <c r="E36" s="39"/>
      <c r="F36" s="12"/>
      <c r="G36" s="12"/>
      <c r="H36" s="10"/>
      <c r="I36" s="10"/>
      <c r="J36" s="8"/>
      <c r="K36" s="36" t="str">
        <f t="shared" si="0"/>
        <v/>
      </c>
      <c r="L36" s="11"/>
      <c r="M36" s="8"/>
      <c r="N36" s="36" t="str">
        <f t="shared" si="2"/>
        <v/>
      </c>
      <c r="O36" s="1"/>
    </row>
    <row r="37" spans="1:15" x14ac:dyDescent="0.3">
      <c r="A37" s="5"/>
      <c r="B37" s="9"/>
      <c r="C37" s="7"/>
      <c r="D37" s="9"/>
      <c r="E37" s="39"/>
      <c r="F37" s="12"/>
      <c r="G37" s="12"/>
      <c r="H37" s="10"/>
      <c r="I37" s="10"/>
      <c r="J37" s="8"/>
      <c r="K37" s="36" t="str">
        <f t="shared" si="0"/>
        <v/>
      </c>
      <c r="L37" s="11"/>
      <c r="M37" s="8"/>
      <c r="N37" s="36" t="str">
        <f t="shared" si="2"/>
        <v/>
      </c>
      <c r="O37" s="1"/>
    </row>
    <row r="38" spans="1:15" x14ac:dyDescent="0.3">
      <c r="A38" s="5"/>
      <c r="B38" s="9"/>
      <c r="C38" s="7"/>
      <c r="D38" s="9"/>
      <c r="E38" s="39"/>
      <c r="F38" s="12"/>
      <c r="G38" s="12"/>
      <c r="H38" s="10"/>
      <c r="I38" s="10"/>
      <c r="J38" s="8"/>
      <c r="K38" s="36" t="str">
        <f t="shared" si="0"/>
        <v/>
      </c>
      <c r="L38" s="11"/>
      <c r="M38" s="8"/>
      <c r="N38" s="36" t="str">
        <f t="shared" si="2"/>
        <v/>
      </c>
      <c r="O38" s="1"/>
    </row>
    <row r="39" spans="1:15" x14ac:dyDescent="0.3">
      <c r="A39" s="5"/>
      <c r="B39" s="9"/>
      <c r="C39" s="7"/>
      <c r="D39" s="9"/>
      <c r="E39" s="39"/>
      <c r="F39" s="12"/>
      <c r="G39" s="12"/>
      <c r="H39" s="10"/>
      <c r="I39" s="10"/>
      <c r="J39" s="8"/>
      <c r="K39" s="36" t="str">
        <f t="shared" si="0"/>
        <v/>
      </c>
      <c r="L39" s="11"/>
      <c r="M39" s="8"/>
      <c r="N39" s="36" t="str">
        <f t="shared" si="2"/>
        <v/>
      </c>
      <c r="O39" s="1"/>
    </row>
    <row r="40" spans="1:15" x14ac:dyDescent="0.3">
      <c r="A40" s="5"/>
      <c r="B40" s="9"/>
      <c r="C40" s="7"/>
      <c r="D40" s="9"/>
      <c r="E40" s="39"/>
      <c r="F40" s="12"/>
      <c r="G40" s="12"/>
      <c r="H40" s="10"/>
      <c r="I40" s="10"/>
      <c r="J40" s="8"/>
      <c r="K40" s="36" t="str">
        <f t="shared" si="0"/>
        <v/>
      </c>
      <c r="L40" s="11"/>
      <c r="M40" s="8"/>
      <c r="N40" s="36" t="str">
        <f t="shared" si="2"/>
        <v/>
      </c>
      <c r="O40" s="1"/>
    </row>
    <row r="41" spans="1:15" x14ac:dyDescent="0.3">
      <c r="A41" s="5"/>
      <c r="B41" s="9"/>
      <c r="C41" s="7"/>
      <c r="D41" s="9"/>
      <c r="E41" s="39"/>
      <c r="F41" s="12"/>
      <c r="G41" s="12"/>
      <c r="H41" s="10"/>
      <c r="I41" s="10"/>
      <c r="J41" s="8"/>
      <c r="K41" s="36" t="str">
        <f t="shared" si="0"/>
        <v/>
      </c>
      <c r="L41" s="11"/>
      <c r="M41" s="8"/>
      <c r="N41" s="36" t="str">
        <f t="shared" si="2"/>
        <v/>
      </c>
      <c r="O41" s="1"/>
    </row>
    <row r="42" spans="1:15" x14ac:dyDescent="0.3">
      <c r="A42" s="5"/>
      <c r="B42" s="9"/>
      <c r="C42" s="7"/>
      <c r="D42" s="9"/>
      <c r="E42" s="39"/>
      <c r="F42" s="12"/>
      <c r="G42" s="12"/>
      <c r="H42" s="10"/>
      <c r="I42" s="10"/>
      <c r="J42" s="8"/>
      <c r="K42" s="36" t="str">
        <f t="shared" si="0"/>
        <v/>
      </c>
      <c r="L42" s="11"/>
      <c r="M42" s="8"/>
      <c r="N42" s="36" t="str">
        <f t="shared" si="2"/>
        <v/>
      </c>
      <c r="O42" s="1"/>
    </row>
    <row r="43" spans="1:15" x14ac:dyDescent="0.3">
      <c r="A43" s="5"/>
      <c r="B43" s="9"/>
      <c r="C43" s="7"/>
      <c r="D43" s="9"/>
      <c r="E43" s="39"/>
      <c r="F43" s="12"/>
      <c r="G43" s="12"/>
      <c r="H43" s="10"/>
      <c r="I43" s="10"/>
      <c r="J43" s="8"/>
      <c r="K43" s="36" t="str">
        <f t="shared" si="0"/>
        <v/>
      </c>
      <c r="L43" s="11"/>
      <c r="M43" s="8"/>
      <c r="N43" s="36" t="str">
        <f t="shared" si="2"/>
        <v/>
      </c>
      <c r="O43" s="1"/>
    </row>
    <row r="44" spans="1:15" x14ac:dyDescent="0.3">
      <c r="A44" s="5"/>
      <c r="B44" s="9"/>
      <c r="C44" s="7"/>
      <c r="D44" s="9"/>
      <c r="E44" s="39"/>
      <c r="F44" s="12"/>
      <c r="G44" s="12"/>
      <c r="H44" s="10"/>
      <c r="I44" s="10"/>
      <c r="J44" s="8"/>
      <c r="K44" s="36" t="str">
        <f t="shared" si="0"/>
        <v/>
      </c>
      <c r="L44" s="11"/>
      <c r="M44" s="8"/>
      <c r="N44" s="36" t="str">
        <f t="shared" si="2"/>
        <v/>
      </c>
      <c r="O44" s="1"/>
    </row>
    <row r="45" spans="1:15" x14ac:dyDescent="0.3">
      <c r="A45" s="5"/>
      <c r="B45" s="9"/>
      <c r="C45" s="7"/>
      <c r="D45" s="9"/>
      <c r="E45" s="39"/>
      <c r="F45" s="12"/>
      <c r="G45" s="12"/>
      <c r="H45" s="10"/>
      <c r="I45" s="10"/>
      <c r="J45" s="8"/>
      <c r="K45" s="36" t="str">
        <f t="shared" si="0"/>
        <v/>
      </c>
      <c r="L45" s="11"/>
      <c r="M45" s="5"/>
      <c r="N45" s="36" t="str">
        <f t="shared" si="2"/>
        <v/>
      </c>
      <c r="O45" s="1"/>
    </row>
    <row r="46" spans="1:15" x14ac:dyDescent="0.3">
      <c r="A46" s="5"/>
      <c r="B46" s="9"/>
      <c r="C46" s="7"/>
      <c r="D46" s="9"/>
      <c r="E46" s="39"/>
      <c r="F46" s="12"/>
      <c r="G46" s="12"/>
      <c r="H46" s="10"/>
      <c r="I46" s="10"/>
      <c r="J46" s="8"/>
      <c r="K46" s="36" t="str">
        <f t="shared" si="0"/>
        <v/>
      </c>
      <c r="L46" s="11"/>
      <c r="M46" s="5"/>
      <c r="N46" s="36" t="str">
        <f t="shared" si="2"/>
        <v/>
      </c>
      <c r="O46" s="1"/>
    </row>
    <row r="47" spans="1:15" x14ac:dyDescent="0.3">
      <c r="A47" s="5"/>
      <c r="B47" s="9"/>
      <c r="C47" s="7"/>
      <c r="D47" s="9"/>
      <c r="E47" s="39"/>
      <c r="F47" s="12"/>
      <c r="G47" s="12"/>
      <c r="H47" s="10"/>
      <c r="I47" s="10"/>
      <c r="J47" s="8"/>
      <c r="K47" s="36" t="str">
        <f t="shared" si="0"/>
        <v/>
      </c>
      <c r="L47" s="11"/>
      <c r="M47" s="5"/>
      <c r="N47" s="36" t="str">
        <f t="shared" si="2"/>
        <v/>
      </c>
      <c r="O47" s="1"/>
    </row>
    <row r="48" spans="1:15" x14ac:dyDescent="0.3">
      <c r="A48" s="5"/>
      <c r="B48" s="9"/>
      <c r="C48" s="7"/>
      <c r="D48" s="9"/>
      <c r="E48" s="39"/>
      <c r="F48" s="12"/>
      <c r="G48" s="12"/>
      <c r="H48" s="10"/>
      <c r="I48" s="10"/>
      <c r="J48" s="8"/>
      <c r="K48" s="36" t="str">
        <f t="shared" si="0"/>
        <v/>
      </c>
      <c r="L48" s="11"/>
      <c r="M48" s="5"/>
      <c r="N48" s="36" t="str">
        <f t="shared" si="2"/>
        <v/>
      </c>
      <c r="O48" s="1"/>
    </row>
    <row r="49" spans="1:15" x14ac:dyDescent="0.3">
      <c r="A49" s="5"/>
      <c r="B49" s="9"/>
      <c r="C49" s="7"/>
      <c r="D49" s="9"/>
      <c r="E49" s="39"/>
      <c r="F49" s="12"/>
      <c r="G49" s="12"/>
      <c r="H49" s="10"/>
      <c r="I49" s="10"/>
      <c r="J49" s="5"/>
      <c r="K49" s="36" t="str">
        <f t="shared" si="0"/>
        <v/>
      </c>
      <c r="L49" s="11"/>
      <c r="M49" s="5"/>
      <c r="N49" s="36" t="str">
        <f t="shared" si="2"/>
        <v/>
      </c>
      <c r="O49" s="1"/>
    </row>
    <row r="50" spans="1:15" x14ac:dyDescent="0.3">
      <c r="A50" s="5"/>
      <c r="B50" s="9"/>
      <c r="C50" s="7"/>
      <c r="D50" s="9"/>
      <c r="E50" s="39"/>
      <c r="F50" s="12"/>
      <c r="G50" s="12"/>
      <c r="H50" s="10"/>
      <c r="I50" s="10"/>
      <c r="J50" s="5"/>
      <c r="K50" s="36" t="str">
        <f t="shared" si="0"/>
        <v/>
      </c>
      <c r="L50" s="11"/>
      <c r="M50" s="5"/>
      <c r="N50" s="36" t="str">
        <f t="shared" si="2"/>
        <v/>
      </c>
      <c r="O50" s="1"/>
    </row>
    <row r="51" spans="1:15" x14ac:dyDescent="0.3">
      <c r="M51" s="3"/>
    </row>
    <row r="52" spans="1:15" x14ac:dyDescent="0.3">
      <c r="M52" s="3"/>
    </row>
    <row r="53" spans="1:15" x14ac:dyDescent="0.3">
      <c r="M53" s="3"/>
    </row>
    <row r="54" spans="1:15" x14ac:dyDescent="0.3">
      <c r="M54" s="3"/>
    </row>
    <row r="55" spans="1:15" x14ac:dyDescent="0.3">
      <c r="M55" s="3"/>
    </row>
    <row r="56" spans="1:15" x14ac:dyDescent="0.3">
      <c r="M56" s="3"/>
    </row>
    <row r="57" spans="1:15" x14ac:dyDescent="0.3">
      <c r="M57" s="3"/>
    </row>
    <row r="58" spans="1:15" x14ac:dyDescent="0.3">
      <c r="M58" s="3"/>
    </row>
    <row r="59" spans="1:15" x14ac:dyDescent="0.3">
      <c r="M59" s="3"/>
    </row>
    <row r="60" spans="1:15" x14ac:dyDescent="0.3">
      <c r="M60" s="3"/>
    </row>
    <row r="61" spans="1:15" x14ac:dyDescent="0.3">
      <c r="M61" s="3"/>
    </row>
    <row r="62" spans="1:15" x14ac:dyDescent="0.3">
      <c r="M62" s="3"/>
    </row>
    <row r="63" spans="1:15" x14ac:dyDescent="0.3">
      <c r="M63" s="3"/>
    </row>
    <row r="64" spans="1:15" x14ac:dyDescent="0.3">
      <c r="M64" s="3"/>
    </row>
    <row r="65" spans="13:13" x14ac:dyDescent="0.3">
      <c r="M65" s="3"/>
    </row>
    <row r="66" spans="13:13" x14ac:dyDescent="0.3">
      <c r="M66" s="3"/>
    </row>
    <row r="67" spans="13:13" x14ac:dyDescent="0.3">
      <c r="M67" s="3"/>
    </row>
  </sheetData>
  <mergeCells count="5">
    <mergeCell ref="A1:N1"/>
    <mergeCell ref="L2:N2"/>
    <mergeCell ref="A2:E2"/>
    <mergeCell ref="F2:G2"/>
    <mergeCell ref="H2:J2"/>
  </mergeCells>
  <phoneticPr fontId="11" type="noConversion"/>
  <conditionalFormatting sqref="K4:K50">
    <cfRule type="cellIs" dxfId="3" priority="5" operator="equal">
      <formula>1</formula>
    </cfRule>
    <cfRule type="cellIs" dxfId="2" priority="6" operator="equal">
      <formula>0</formula>
    </cfRule>
  </conditionalFormatting>
  <conditionalFormatting sqref="N4:N50">
    <cfRule type="cellIs" dxfId="1" priority="1" operator="equal">
      <formula>1</formula>
    </cfRule>
    <cfRule type="cellIs" dxfId="0" priority="2" operator="equal">
      <formula>0</formula>
    </cfRule>
  </conditionalFormatting>
  <dataValidations count="4">
    <dataValidation type="list" allowBlank="1" showInputMessage="1" showErrorMessage="1" sqref="C4:C50" xr:uid="{4AD2379A-8491-4C40-9273-535EFB5C6DDD}">
      <formula1>"Interno,Externo"</formula1>
    </dataValidation>
    <dataValidation type="list" allowBlank="1" showInputMessage="1" showErrorMessage="1" sqref="J4:J50" xr:uid="{A219E9C7-E4E1-4E84-93E5-4E7A2E8B547F}">
      <formula1>"SI,NO"</formula1>
    </dataValidation>
    <dataValidation type="list" allowBlank="1" showInputMessage="1" showErrorMessage="1" sqref="M4:M50" xr:uid="{2D08DBF4-A362-4B4B-8CE3-FB4009F78BD3}">
      <formula1>"SI,NO,N/A"</formula1>
    </dataValidation>
    <dataValidation type="list" allowBlank="1" showInputMessage="1" showErrorMessage="1" sqref="F4:G50" xr:uid="{0A6A2ABA-8A14-484A-A132-0203B6FBACC2}">
      <formula1>"ene,feb,mar,abr,may,jun,jul,ago,sep,oct,nov,dic"</formula1>
    </dataValidation>
  </dataValidations>
  <printOptions horizontalCentered="1"/>
  <pageMargins left="0.55118110236220474" right="0.55118110236220474" top="0.39370078740157483" bottom="0.39370078740157483" header="0" footer="0"/>
  <pageSetup paperSize="9" scale="63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63E13-BAF1-49FF-A0B5-5A2127122843}">
  <sheetPr codeName="Hoja8">
    <tabColor theme="1"/>
  </sheetPr>
  <dimension ref="B1:K11"/>
  <sheetViews>
    <sheetView showRowColHeaders="0" workbookViewId="0">
      <selection activeCell="C4" sqref="C4"/>
    </sheetView>
  </sheetViews>
  <sheetFormatPr baseColWidth="10" defaultRowHeight="12.5" x14ac:dyDescent="0.25"/>
  <cols>
    <col min="1" max="1" width="2.54296875" style="44" customWidth="1"/>
    <col min="2" max="2" width="13.81640625" style="44" customWidth="1"/>
    <col min="3" max="3" width="8.36328125" style="44" customWidth="1"/>
    <col min="4" max="4" width="6.90625" style="44" customWidth="1"/>
    <col min="5" max="5" width="15.1796875" style="44" customWidth="1"/>
    <col min="6" max="6" width="13.7265625" style="44" customWidth="1"/>
    <col min="7" max="7" width="15.81640625" style="44" customWidth="1"/>
    <col min="8" max="8" width="11.36328125" style="44" customWidth="1"/>
    <col min="9" max="9" width="6.36328125" style="44" customWidth="1"/>
    <col min="10" max="10" width="36.7265625" style="44" customWidth="1"/>
    <col min="11" max="11" width="20.26953125" style="44" customWidth="1"/>
    <col min="12" max="16384" width="10.90625" style="44"/>
  </cols>
  <sheetData>
    <row r="1" spans="2:11" ht="23" x14ac:dyDescent="0.25">
      <c r="B1" s="55" t="s">
        <v>57</v>
      </c>
      <c r="C1" s="55"/>
      <c r="D1" s="55"/>
      <c r="E1" s="55"/>
      <c r="F1" s="55"/>
      <c r="G1" s="55"/>
      <c r="H1" s="55"/>
      <c r="I1" s="55"/>
      <c r="J1" s="55"/>
      <c r="K1" s="55"/>
    </row>
    <row r="2" spans="2:11" ht="15" customHeight="1" x14ac:dyDescent="0.25"/>
    <row r="3" spans="2:11" x14ac:dyDescent="0.25">
      <c r="B3" s="51" t="s">
        <v>56</v>
      </c>
      <c r="F3" s="46" t="s">
        <v>55</v>
      </c>
      <c r="J3" s="53" t="s">
        <v>21</v>
      </c>
    </row>
    <row r="4" spans="2:11" ht="34" customHeight="1" x14ac:dyDescent="0.25">
      <c r="B4" s="52">
        <f>Resultados!N3</f>
        <v>0.75</v>
      </c>
      <c r="F4" s="48">
        <f>Resultados!N4</f>
        <v>0.66666666666666663</v>
      </c>
      <c r="J4" s="54">
        <f>Resultados!N7</f>
        <v>8000</v>
      </c>
    </row>
    <row r="5" spans="2:11" ht="21.5" customHeight="1" x14ac:dyDescent="0.25"/>
    <row r="9" spans="2:11" ht="21" customHeight="1" x14ac:dyDescent="0.25"/>
    <row r="10" spans="2:11" x14ac:dyDescent="0.25">
      <c r="B10" s="45" t="s">
        <v>3</v>
      </c>
      <c r="F10" s="47" t="s">
        <v>10</v>
      </c>
    </row>
    <row r="11" spans="2:11" ht="34" customHeight="1" x14ac:dyDescent="0.25">
      <c r="B11" s="49">
        <f>Resultados!N5</f>
        <v>3</v>
      </c>
      <c r="F11" s="50">
        <f>Resultados!N6</f>
        <v>30</v>
      </c>
    </row>
  </sheetData>
  <mergeCells count="1">
    <mergeCell ref="B1:K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AE6A-8076-4CB7-8481-C504C5C34008}">
  <sheetPr codeName="Hoja4">
    <tabColor theme="9" tint="0.39997558519241921"/>
  </sheetPr>
  <dimension ref="A1:N8"/>
  <sheetViews>
    <sheetView showGridLines="0" workbookViewId="0">
      <pane ySplit="2" topLeftCell="A3" activePane="bottomLeft" state="frozen"/>
      <selection pane="bottomLeft" activeCell="A2" sqref="A2"/>
    </sheetView>
  </sheetViews>
  <sheetFormatPr baseColWidth="10" defaultRowHeight="12.5" x14ac:dyDescent="0.25"/>
  <cols>
    <col min="1" max="1" width="16.81640625" style="31" customWidth="1"/>
    <col min="2" max="9" width="9.36328125" style="32" customWidth="1"/>
    <col min="10" max="10" width="10.36328125" style="32" bestFit="1" customWidth="1"/>
    <col min="11" max="11" width="9.36328125" style="32" customWidth="1"/>
    <col min="12" max="12" width="9.81640625" style="32" bestFit="1" customWidth="1"/>
    <col min="13" max="13" width="9.1796875" style="32" bestFit="1" customWidth="1"/>
    <col min="14" max="14" width="14.7265625" style="32" customWidth="1"/>
    <col min="15" max="16384" width="10.90625" style="30"/>
  </cols>
  <sheetData>
    <row r="1" spans="1:14" s="28" customFormat="1" ht="21.65" customHeight="1" x14ac:dyDescent="0.25">
      <c r="A1" s="27" t="s">
        <v>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13" x14ac:dyDescent="0.25">
      <c r="B2" s="33" t="s">
        <v>22</v>
      </c>
      <c r="C2" s="33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3" t="s">
        <v>29</v>
      </c>
      <c r="J2" s="33" t="s">
        <v>30</v>
      </c>
      <c r="K2" s="33" t="s">
        <v>31</v>
      </c>
      <c r="L2" s="33" t="s">
        <v>32</v>
      </c>
      <c r="M2" s="33" t="s">
        <v>33</v>
      </c>
      <c r="N2" s="33" t="s">
        <v>9</v>
      </c>
    </row>
    <row r="3" spans="1:14" ht="25" x14ac:dyDescent="0.25">
      <c r="A3" s="34" t="s">
        <v>35</v>
      </c>
      <c r="B3" s="41">
        <f>IFERROR(AVERAGEIFS('Programa de capacitación'!$K4:$K50,'Programa de capacitación'!$F4:$F50,Resultados!B$2),"")</f>
        <v>0.66666666666666663</v>
      </c>
      <c r="C3" s="41">
        <f>IFERROR(AVERAGEIFS('Programa de capacitación'!$K4:$K50,'Programa de capacitación'!$F4:$F50,Resultados!C$2),"")</f>
        <v>1</v>
      </c>
      <c r="D3" s="41" t="str">
        <f>IFERROR(AVERAGEIFS('Programa de capacitación'!$K4:$K50,'Programa de capacitación'!$F4:$F50,Resultados!D$2),"")</f>
        <v/>
      </c>
      <c r="E3" s="41" t="str">
        <f>IFERROR(AVERAGEIFS('Programa de capacitación'!$K4:$K50,'Programa de capacitación'!$F4:$F50,Resultados!E$2),"")</f>
        <v/>
      </c>
      <c r="F3" s="41" t="str">
        <f>IFERROR(AVERAGEIFS('Programa de capacitación'!$K4:$K50,'Programa de capacitación'!$F4:$F50,Resultados!F$2),"")</f>
        <v/>
      </c>
      <c r="G3" s="41" t="str">
        <f>IFERROR(AVERAGEIFS('Programa de capacitación'!$K4:$K50,'Programa de capacitación'!$F4:$F50,Resultados!G$2),"")</f>
        <v/>
      </c>
      <c r="H3" s="41" t="str">
        <f>IFERROR(AVERAGEIFS('Programa de capacitación'!$K4:$K50,'Programa de capacitación'!$F4:$F50,Resultados!H$2),"")</f>
        <v/>
      </c>
      <c r="I3" s="41" t="str">
        <f>IFERROR(AVERAGEIFS('Programa de capacitación'!$K4:$K50,'Programa de capacitación'!$F4:$F50,Resultados!I$2),"")</f>
        <v/>
      </c>
      <c r="J3" s="41" t="str">
        <f>IFERROR(AVERAGEIFS('Programa de capacitación'!$K4:$K50,'Programa de capacitación'!$F4:$F50,Resultados!J$2),"")</f>
        <v/>
      </c>
      <c r="K3" s="41" t="str">
        <f>IFERROR(AVERAGEIFS('Programa de capacitación'!$K4:$K50,'Programa de capacitación'!$F4:$F50,Resultados!K$2),"")</f>
        <v/>
      </c>
      <c r="L3" s="41" t="str">
        <f>IFERROR(AVERAGEIFS('Programa de capacitación'!$K4:$K50,'Programa de capacitación'!$F4:$F50,Resultados!L$2),"")</f>
        <v/>
      </c>
      <c r="M3" s="41" t="str">
        <f>IFERROR(AVERAGEIFS('Programa de capacitación'!$K4:$K50,'Programa de capacitación'!$F4:$F50,Resultados!M$2),"")</f>
        <v/>
      </c>
      <c r="N3" s="41">
        <f>AVERAGE('Programa de capacitación'!K4:K50)</f>
        <v>0.75</v>
      </c>
    </row>
    <row r="4" spans="1:14" ht="25" x14ac:dyDescent="0.25">
      <c r="A4" s="34" t="s">
        <v>34</v>
      </c>
      <c r="B4" s="41">
        <f>IFERROR(AVERAGEIFS('Programa de capacitación'!$N4:$N50,'Programa de capacitación'!$G4:$G50,Resultados!B$2),"")</f>
        <v>0.5</v>
      </c>
      <c r="C4" s="41">
        <f>IFERROR(AVERAGEIFS('Programa de capacitación'!$N4:$N50,'Programa de capacitación'!$G4:$G50,Resultados!C$2),"")</f>
        <v>1</v>
      </c>
      <c r="D4" s="41" t="str">
        <f>IFERROR(AVERAGEIFS('Programa de capacitación'!$N4:$N50,'Programa de capacitación'!$G4:$G50,Resultados!D$2),"")</f>
        <v/>
      </c>
      <c r="E4" s="41" t="str">
        <f>IFERROR(AVERAGEIFS('Programa de capacitación'!$N4:$N50,'Programa de capacitación'!$G4:$G50,Resultados!E$2),"")</f>
        <v/>
      </c>
      <c r="F4" s="41" t="str">
        <f>IFERROR(AVERAGEIFS('Programa de capacitación'!$N4:$N50,'Programa de capacitación'!$G4:$G50,Resultados!F$2),"")</f>
        <v/>
      </c>
      <c r="G4" s="41" t="str">
        <f>IFERROR(AVERAGEIFS('Programa de capacitación'!$N4:$N50,'Programa de capacitación'!$G4:$G50,Resultados!G$2),"")</f>
        <v/>
      </c>
      <c r="H4" s="41" t="str">
        <f>IFERROR(AVERAGEIFS('Programa de capacitación'!$N4:$N50,'Programa de capacitación'!$G4:$G50,Resultados!H$2),"")</f>
        <v/>
      </c>
      <c r="I4" s="41" t="str">
        <f>IFERROR(AVERAGEIFS('Programa de capacitación'!$N4:$N50,'Programa de capacitación'!$G4:$G50,Resultados!I$2),"")</f>
        <v/>
      </c>
      <c r="J4" s="41" t="str">
        <f>IFERROR(AVERAGEIFS('Programa de capacitación'!$N4:$N50,'Programa de capacitación'!$G4:$G50,Resultados!J$2),"")</f>
        <v/>
      </c>
      <c r="K4" s="41" t="str">
        <f>IFERROR(AVERAGEIFS('Programa de capacitación'!$N4:$N50,'Programa de capacitación'!$G4:$G50,Resultados!K$2),"")</f>
        <v/>
      </c>
      <c r="L4" s="41" t="str">
        <f>IFERROR(AVERAGEIFS('Programa de capacitación'!$N4:$N50,'Programa de capacitación'!$G4:$G50,Resultados!L$2),"")</f>
        <v/>
      </c>
      <c r="M4" s="41" t="str">
        <f>IFERROR(AVERAGEIFS('Programa de capacitación'!$N4:$N50,'Programa de capacitación'!$G4:$G50,Resultados!M$2),"")</f>
        <v/>
      </c>
      <c r="N4" s="41">
        <f>AVERAGE('Programa de capacitación'!N4:N50)</f>
        <v>0.66666666666666663</v>
      </c>
    </row>
    <row r="5" spans="1:14" x14ac:dyDescent="0.25">
      <c r="A5" s="34" t="s">
        <v>3</v>
      </c>
      <c r="B5" s="29">
        <f>COUNTIFS('Programa de capacitación'!$J4:$J50,Resultados!$A$8,'Programa de capacitación'!$F4:$F50,Resultados!B$2)</f>
        <v>2</v>
      </c>
      <c r="C5" s="29">
        <f>COUNTIFS('Programa de capacitación'!$J4:$J50,Resultados!$A$8,'Programa de capacitación'!$F4:$F50,Resultados!C$2)</f>
        <v>1</v>
      </c>
      <c r="D5" s="29">
        <f>COUNTIFS('Programa de capacitación'!$J4:$J50,Resultados!$A$8,'Programa de capacitación'!$F4:$F50,Resultados!D$2)</f>
        <v>0</v>
      </c>
      <c r="E5" s="29">
        <f>COUNTIFS('Programa de capacitación'!$J4:$J50,Resultados!$A$8,'Programa de capacitación'!$F4:$F50,Resultados!E$2)</f>
        <v>0</v>
      </c>
      <c r="F5" s="29">
        <f>COUNTIFS('Programa de capacitación'!$J4:$J50,Resultados!$A$8,'Programa de capacitación'!$F4:$F50,Resultados!F$2)</f>
        <v>0</v>
      </c>
      <c r="G5" s="29">
        <f>COUNTIFS('Programa de capacitación'!$J4:$J50,Resultados!$A$8,'Programa de capacitación'!$F4:$F50,Resultados!G$2)</f>
        <v>0</v>
      </c>
      <c r="H5" s="29">
        <f>COUNTIFS('Programa de capacitación'!$J4:$J50,Resultados!$A$8,'Programa de capacitación'!$F4:$F50,Resultados!H$2)</f>
        <v>0</v>
      </c>
      <c r="I5" s="29">
        <f>COUNTIFS('Programa de capacitación'!$J4:$J50,Resultados!$A$8,'Programa de capacitación'!$F4:$F50,Resultados!I$2)</f>
        <v>0</v>
      </c>
      <c r="J5" s="29">
        <f>COUNTIFS('Programa de capacitación'!$J4:$J50,Resultados!$A$8,'Programa de capacitación'!$F4:$F50,Resultados!J$2)</f>
        <v>0</v>
      </c>
      <c r="K5" s="29">
        <f>COUNTIFS('Programa de capacitación'!$J4:$J50,Resultados!$A$8,'Programa de capacitación'!$F4:$F50,Resultados!K$2)</f>
        <v>0</v>
      </c>
      <c r="L5" s="29">
        <f>COUNTIFS('Programa de capacitación'!$J4:$J50,Resultados!$A$8,'Programa de capacitación'!$F4:$F50,Resultados!L$2)</f>
        <v>0</v>
      </c>
      <c r="M5" s="29">
        <f>COUNTIFS('Programa de capacitación'!$J4:$J50,Resultados!$A$8,'Programa de capacitación'!$F4:$F50,Resultados!M$2)</f>
        <v>0</v>
      </c>
      <c r="N5" s="29">
        <f>SUM(B5:M5)</f>
        <v>3</v>
      </c>
    </row>
    <row r="6" spans="1:14" x14ac:dyDescent="0.25">
      <c r="A6" s="34" t="s">
        <v>10</v>
      </c>
      <c r="B6" s="29">
        <f>SUMIFS('Programa de capacitación'!$B4:$B50,'Programa de capacitación'!$G4:$G50,Resultados!B$2,'Programa de capacitación'!$J4:$J50,Resultados!$A$8)</f>
        <v>10</v>
      </c>
      <c r="C6" s="29">
        <f>SUMIFS('Programa de capacitación'!$B4:$B50,'Programa de capacitación'!$G4:$G50,Resultados!C$2,'Programa de capacitación'!$J4:$J50,Resultados!$A$8)</f>
        <v>20</v>
      </c>
      <c r="D6" s="29">
        <f>SUMIFS('Programa de capacitación'!$B4:$B50,'Programa de capacitación'!$G4:$G50,Resultados!D$2,'Programa de capacitación'!$J4:$J50,Resultados!$A$8)</f>
        <v>0</v>
      </c>
      <c r="E6" s="29">
        <f>SUMIFS('Programa de capacitación'!$B4:$B50,'Programa de capacitación'!$G4:$G50,Resultados!E$2,'Programa de capacitación'!$J4:$J50,Resultados!$A$8)</f>
        <v>0</v>
      </c>
      <c r="F6" s="29">
        <f>SUMIFS('Programa de capacitación'!$B4:$B50,'Programa de capacitación'!$G4:$G50,Resultados!F$2,'Programa de capacitación'!$J4:$J50,Resultados!$A$8)</f>
        <v>0</v>
      </c>
      <c r="G6" s="29">
        <f>SUMIFS('Programa de capacitación'!$B4:$B50,'Programa de capacitación'!$G4:$G50,Resultados!G$2,'Programa de capacitación'!$J4:$J50,Resultados!$A$8)</f>
        <v>0</v>
      </c>
      <c r="H6" s="29">
        <f>SUMIFS('Programa de capacitación'!$B4:$B50,'Programa de capacitación'!$G4:$G50,Resultados!H$2,'Programa de capacitación'!$J4:$J50,Resultados!$A$8)</f>
        <v>0</v>
      </c>
      <c r="I6" s="29">
        <f>SUMIFS('Programa de capacitación'!$B4:$B50,'Programa de capacitación'!$G4:$G50,Resultados!I$2,'Programa de capacitación'!$J4:$J50,Resultados!$A$8)</f>
        <v>0</v>
      </c>
      <c r="J6" s="29">
        <f>SUMIFS('Programa de capacitación'!$B4:$B50,'Programa de capacitación'!$G4:$G50,Resultados!J$2,'Programa de capacitación'!$J4:$J50,Resultados!$A$8)</f>
        <v>0</v>
      </c>
      <c r="K6" s="29">
        <f>SUMIFS('Programa de capacitación'!$B4:$B50,'Programa de capacitación'!$G4:$G50,Resultados!K$2,'Programa de capacitación'!$J4:$J50,Resultados!$A$8)</f>
        <v>0</v>
      </c>
      <c r="L6" s="29">
        <f>SUMIFS('Programa de capacitación'!$B4:$B50,'Programa de capacitación'!$G4:$G50,Resultados!L$2,'Programa de capacitación'!$J4:$J50,Resultados!$A$8)</f>
        <v>0</v>
      </c>
      <c r="M6" s="29">
        <f>SUMIFS('Programa de capacitación'!$B4:$B50,'Programa de capacitación'!$G4:$G50,Resultados!M$2,'Programa de capacitación'!$J4:$J50,Resultados!$A$8)</f>
        <v>0</v>
      </c>
      <c r="N6" s="29">
        <f>SUM(B6:M6)</f>
        <v>30</v>
      </c>
    </row>
    <row r="7" spans="1:14" x14ac:dyDescent="0.25">
      <c r="A7" s="34" t="s">
        <v>21</v>
      </c>
      <c r="B7" s="43">
        <f>SUMIFS('Programa de capacitación'!$E4:$E50,'Programa de capacitación'!$G4:$G50,Resultados!B$2)</f>
        <v>3000</v>
      </c>
      <c r="C7" s="43">
        <f>SUMIFS('Programa de capacitación'!$E4:$E50,'Programa de capacitación'!$G4:$G50,Resultados!C$2)</f>
        <v>5000</v>
      </c>
      <c r="D7" s="43">
        <f>SUMIFS('Programa de capacitación'!$E4:$E50,'Programa de capacitación'!$G4:$G50,Resultados!D$2)</f>
        <v>0</v>
      </c>
      <c r="E7" s="43">
        <f>SUMIFS('Programa de capacitación'!$E4:$E50,'Programa de capacitación'!$G4:$G50,Resultados!E$2)</f>
        <v>0</v>
      </c>
      <c r="F7" s="43">
        <f>SUMIFS('Programa de capacitación'!$E4:$E50,'Programa de capacitación'!$G4:$G50,Resultados!F$2)</f>
        <v>0</v>
      </c>
      <c r="G7" s="43">
        <f>SUMIFS('Programa de capacitación'!$E4:$E50,'Programa de capacitación'!$G4:$G50,Resultados!G$2)</f>
        <v>0</v>
      </c>
      <c r="H7" s="43">
        <f>SUMIFS('Programa de capacitación'!$E4:$E50,'Programa de capacitación'!$G4:$G50,Resultados!H$2)</f>
        <v>0</v>
      </c>
      <c r="I7" s="43">
        <f>SUMIFS('Programa de capacitación'!$E4:$E50,'Programa de capacitación'!$G4:$G50,Resultados!I$2)</f>
        <v>0</v>
      </c>
      <c r="J7" s="43">
        <f>SUMIFS('Programa de capacitación'!$E4:$E50,'Programa de capacitación'!$G4:$G50,Resultados!J$2)</f>
        <v>0</v>
      </c>
      <c r="K7" s="43">
        <f>SUMIFS('Programa de capacitación'!$E4:$E50,'Programa de capacitación'!$G4:$G50,Resultados!K$2)</f>
        <v>0</v>
      </c>
      <c r="L7" s="43">
        <f>SUMIFS('Programa de capacitación'!$E4:$E50,'Programa de capacitación'!$G4:$G50,Resultados!L$2)</f>
        <v>0</v>
      </c>
      <c r="M7" s="43">
        <f>SUMIFS('Programa de capacitación'!$E4:$E50,'Programa de capacitación'!$G4:$G50,Resultados!M$2)</f>
        <v>0</v>
      </c>
      <c r="N7" s="43">
        <f>SUM('Programa de capacitación'!E4:E50)</f>
        <v>8000</v>
      </c>
    </row>
    <row r="8" spans="1:14" x14ac:dyDescent="0.25">
      <c r="A8" s="42" t="s">
        <v>38</v>
      </c>
    </row>
  </sheetData>
  <mergeCells count="1">
    <mergeCell ref="A1:N1"/>
  </mergeCells>
  <phoneticPr fontId="1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Programa de capacitación</vt:lpstr>
      <vt:lpstr>Dashboard</vt:lpstr>
      <vt:lpstr>Resultados</vt:lpstr>
      <vt:lpstr>'Programa de capacitación'!Área_de_impresión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 ACUÑA</dc:creator>
  <cp:lastModifiedBy>Martha Herrera Medina</cp:lastModifiedBy>
  <cp:lastPrinted>2023-11-01T01:18:22Z</cp:lastPrinted>
  <dcterms:created xsi:type="dcterms:W3CDTF">2011-04-13T15:32:51Z</dcterms:created>
  <dcterms:modified xsi:type="dcterms:W3CDTF">2026-01-09T02:19:50Z</dcterms:modified>
</cp:coreProperties>
</file>